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1.xml" ContentType="application/vnd.ms-office.chartstyle+xml"/>
  <Override PartName="/xl/charts/colors1.xml" ContentType="application/vnd.ms-office.chartcolorstyle+xml"/>
  <Override PartName="/xl/charts/chart7.xml" ContentType="application/vnd.openxmlformats-officedocument.drawingml.chart+xml"/>
  <Override PartName="/xl/charts/style2.xml" ContentType="application/vnd.ms-office.chartstyle+xml"/>
  <Override PartName="/xl/charts/colors2.xml" ContentType="application/vnd.ms-office.chartcolorstyle+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style3.xml" ContentType="application/vnd.ms-office.chartstyle+xml"/>
  <Override PartName="/xl/charts/colors3.xml" ContentType="application/vnd.ms-office.chartcolorstyle+xml"/>
  <Override PartName="/xl/charts/chart11.xml" ContentType="application/vnd.openxmlformats-officedocument.drawingml.chart+xml"/>
  <Override PartName="/xl/charts/chart12.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4.xml" ContentType="application/vnd.openxmlformats-officedocument.drawing+xml"/>
  <Override PartName="/xl/charts/chart17.xml" ContentType="application/vnd.openxmlformats-officedocument.drawingml.chart+xml"/>
  <Override PartName="/xl/drawings/drawing5.xml" ContentType="application/vnd.openxmlformats-officedocument.drawing+xml"/>
  <Override PartName="/xl/charts/chart18.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B:\BH FDrive\SECTIONS\Px and MHP Section\Statewide Projects\State Partnerships\WHY Coalition\2019\Agendas and Notes\3 March\"/>
    </mc:Choice>
  </mc:AlternateContent>
  <bookViews>
    <workbookView xWindow="0" yWindow="0" windowWidth="28800" windowHeight="11700" activeTab="1"/>
  </bookViews>
  <sheets>
    <sheet name="Primary Contact" sheetId="9" r:id="rId1"/>
    <sheet name="Resources Analysis Graphs" sheetId="3" r:id="rId2"/>
    <sheet name="Training May 30" sheetId="10" r:id="rId3"/>
    <sheet name="Training By Agency" sheetId="2" r:id="rId4"/>
    <sheet name="Funding Source " sheetId="4" r:id="rId5"/>
    <sheet name="Funding Allocations" sheetId="5" r:id="rId6"/>
    <sheet name="Funding Allocation by Source" sheetId="6" r:id="rId7"/>
    <sheet name="Sheet1" sheetId="7" r:id="rId8"/>
    <sheet name="Sheet2" sheetId="8" r:id="rId9"/>
  </sheets>
  <definedNames>
    <definedName name="_xlnm._FilterDatabase" localSheetId="5" hidden="1">'Funding Allocations'!$B$1:$B$31</definedName>
    <definedName name="_xlnm._FilterDatabase" localSheetId="4" hidden="1">'Funding Source '!$E$1:$E$31</definedName>
    <definedName name="_xlnm._FilterDatabase" localSheetId="1" hidden="1">'Resources Analysis Graphs'!$E$1:$E$89</definedName>
    <definedName name="_xlnm._FilterDatabase" localSheetId="3" hidden="1">'Training By Agency'!$A$8:$A$29</definedName>
  </definedNames>
  <calcPr calcId="162913"/>
</workbook>
</file>

<file path=xl/calcChain.xml><?xml version="1.0" encoding="utf-8"?>
<calcChain xmlns="http://schemas.openxmlformats.org/spreadsheetml/2006/main">
  <c r="C3" i="3" l="1"/>
  <c r="C4" i="3" s="1"/>
  <c r="C5" i="3" s="1"/>
  <c r="C6" i="3" s="1"/>
  <c r="C7" i="3" s="1"/>
  <c r="C8" i="3" s="1"/>
  <c r="C9" i="3" s="1"/>
  <c r="C10" i="3" s="1"/>
  <c r="C11" i="3" s="1"/>
  <c r="C12" i="3" s="1"/>
  <c r="C13" i="3" s="1"/>
  <c r="C14" i="3" s="1"/>
  <c r="C15" i="3" s="1"/>
  <c r="C16" i="3" s="1"/>
  <c r="C17" i="3" s="1"/>
  <c r="C18" i="3" s="1"/>
  <c r="BG88" i="3"/>
  <c r="E89" i="3"/>
  <c r="E88" i="3" s="1"/>
  <c r="F89" i="3"/>
  <c r="F88" i="3" s="1"/>
  <c r="G89" i="3"/>
  <c r="G88" i="3" s="1"/>
  <c r="H89" i="3"/>
  <c r="H88" i="3" s="1"/>
  <c r="I89" i="3"/>
  <c r="I88" i="3" s="1"/>
  <c r="J89" i="3"/>
  <c r="J88" i="3" s="1"/>
  <c r="K89" i="3"/>
  <c r="K88" i="3" s="1"/>
  <c r="L89" i="3"/>
  <c r="L88" i="3" s="1"/>
  <c r="M89" i="3"/>
  <c r="M88" i="3" s="1"/>
  <c r="N89" i="3"/>
  <c r="N88" i="3" s="1"/>
  <c r="O89" i="3"/>
  <c r="O88" i="3" s="1"/>
  <c r="P89" i="3"/>
  <c r="P88" i="3" s="1"/>
  <c r="Q89" i="3"/>
  <c r="Q88" i="3" s="1"/>
  <c r="R89" i="3"/>
  <c r="R88" i="3" s="1"/>
  <c r="S89" i="3"/>
  <c r="S88" i="3" s="1"/>
  <c r="T89" i="3"/>
  <c r="T88" i="3" s="1"/>
  <c r="U89" i="3"/>
  <c r="U88" i="3" s="1"/>
  <c r="V89" i="3"/>
  <c r="V88" i="3" s="1"/>
  <c r="W89" i="3"/>
  <c r="W88" i="3" s="1"/>
  <c r="X89" i="3"/>
  <c r="X88" i="3" s="1"/>
  <c r="Y89" i="3"/>
  <c r="Y88" i="3" s="1"/>
  <c r="Z89" i="3"/>
  <c r="Z88" i="3" s="1"/>
  <c r="AA89" i="3"/>
  <c r="AA88" i="3" s="1"/>
  <c r="AB89" i="3"/>
  <c r="AB88" i="3" s="1"/>
  <c r="AC89" i="3"/>
  <c r="AC88" i="3" s="1"/>
  <c r="AD89" i="3"/>
  <c r="AD88" i="3" s="1"/>
  <c r="AE89" i="3"/>
  <c r="AE88" i="3" s="1"/>
  <c r="AF89" i="3"/>
  <c r="AF88" i="3" s="1"/>
  <c r="AG89" i="3"/>
  <c r="AG88" i="3" s="1"/>
  <c r="AH89" i="3"/>
  <c r="AH88" i="3" s="1"/>
  <c r="AI89" i="3"/>
  <c r="AI88" i="3" s="1"/>
  <c r="AJ89" i="3"/>
  <c r="AJ88" i="3" s="1"/>
  <c r="AK89" i="3"/>
  <c r="AK88" i="3" s="1"/>
  <c r="AL89" i="3"/>
  <c r="AL88" i="3" s="1"/>
  <c r="AM89" i="3"/>
  <c r="AM88" i="3" s="1"/>
  <c r="AN89" i="3"/>
  <c r="AN88" i="3" s="1"/>
  <c r="AO89" i="3"/>
  <c r="AO88" i="3" s="1"/>
  <c r="AP89" i="3"/>
  <c r="AP88" i="3" s="1"/>
  <c r="AQ89" i="3"/>
  <c r="AQ88" i="3" s="1"/>
  <c r="AR89" i="3"/>
  <c r="AR88" i="3" s="1"/>
  <c r="AS89" i="3"/>
  <c r="AS88" i="3" s="1"/>
  <c r="AT89" i="3"/>
  <c r="AT88" i="3" s="1"/>
  <c r="AU89" i="3"/>
  <c r="AU88" i="3" s="1"/>
  <c r="AV89" i="3"/>
  <c r="AV88" i="3" s="1"/>
  <c r="AW89" i="3"/>
  <c r="AW88" i="3" s="1"/>
  <c r="AX89" i="3"/>
  <c r="AX88" i="3" s="1"/>
  <c r="AY89" i="3"/>
  <c r="AY88" i="3" s="1"/>
  <c r="AZ89" i="3"/>
  <c r="AZ88" i="3" s="1"/>
  <c r="BA89" i="3"/>
  <c r="BA88" i="3" s="1"/>
  <c r="BB89" i="3"/>
  <c r="BB88" i="3" s="1"/>
  <c r="BC89" i="3"/>
  <c r="BC88" i="3" s="1"/>
  <c r="BD89" i="3"/>
  <c r="BD88" i="3" s="1"/>
  <c r="BE89" i="3"/>
  <c r="BE88" i="3" s="1"/>
  <c r="BF89" i="3"/>
  <c r="BF88" i="3" s="1"/>
  <c r="D89" i="3"/>
  <c r="D88" i="3" s="1"/>
  <c r="D31" i="5" l="1"/>
  <c r="E31" i="5"/>
  <c r="F31" i="5"/>
  <c r="G31" i="5"/>
  <c r="H31" i="5"/>
  <c r="I31" i="5"/>
  <c r="J31" i="5"/>
  <c r="C31" i="5"/>
  <c r="Q12" i="4"/>
  <c r="Q23" i="4" s="1"/>
  <c r="J10" i="4"/>
  <c r="AC10" i="4"/>
  <c r="AC24" i="4"/>
  <c r="J11" i="4"/>
  <c r="Y11" i="4"/>
  <c r="Y24" i="4" s="1"/>
  <c r="J12" i="4"/>
  <c r="J22" i="4"/>
  <c r="Y22" i="4"/>
  <c r="X30" i="10"/>
  <c r="X29" i="10" s="1"/>
  <c r="Y30" i="10"/>
  <c r="Y29" i="10" s="1"/>
  <c r="Z30" i="10"/>
  <c r="Z29" i="10" s="1"/>
  <c r="AA30" i="10"/>
  <c r="AA29" i="10" s="1"/>
  <c r="AB30" i="10"/>
  <c r="AB29" i="10" s="1"/>
  <c r="W30" i="10"/>
  <c r="W29" i="10" s="1"/>
  <c r="BH88" i="3"/>
  <c r="AF30" i="10"/>
  <c r="AD30" i="10"/>
  <c r="C29" i="2"/>
  <c r="D29" i="2"/>
  <c r="E29" i="2"/>
  <c r="F29" i="2"/>
  <c r="G29" i="2"/>
  <c r="B29" i="2"/>
  <c r="B12" i="6"/>
  <c r="E42" i="6"/>
  <c r="H11" i="6"/>
  <c r="K5" i="6"/>
  <c r="AF24" i="4"/>
  <c r="P23" i="4"/>
  <c r="M23" i="4"/>
  <c r="K29" i="2"/>
  <c r="B27" i="4" l="1"/>
  <c r="J23" i="4"/>
  <c r="B26" i="4" s="1"/>
  <c r="J27" i="4"/>
  <c r="B29" i="4"/>
  <c r="C19" i="3" l="1"/>
  <c r="C20" i="3" s="1"/>
  <c r="C21" i="3" s="1"/>
  <c r="C22" i="3" s="1"/>
  <c r="C23" i="3" s="1"/>
  <c r="C24" i="3" s="1"/>
  <c r="C25" i="3" s="1"/>
  <c r="C26" i="3" s="1"/>
  <c r="C27" i="3" s="1"/>
  <c r="C28" i="3" s="1"/>
  <c r="C29" i="3" s="1"/>
  <c r="C30" i="3" s="1"/>
  <c r="C31" i="3" s="1"/>
  <c r="C32" i="3" s="1"/>
  <c r="C33" i="3" s="1"/>
  <c r="C34" i="3" s="1"/>
  <c r="C35" i="3" s="1"/>
  <c r="C36" i="3" l="1"/>
  <c r="C37" i="3" s="1"/>
  <c r="C38" i="3" s="1"/>
  <c r="C39" i="3" s="1"/>
  <c r="C40" i="3" s="1"/>
  <c r="C41" i="3" s="1"/>
  <c r="C42" i="3" s="1"/>
  <c r="C43" i="3" s="1"/>
  <c r="C44" i="3" s="1"/>
  <c r="C45" i="3" s="1"/>
  <c r="C46" i="3" s="1"/>
  <c r="C47" i="3" s="1"/>
  <c r="C48" i="3" s="1"/>
  <c r="C49" i="3" s="1"/>
  <c r="C50" i="3" s="1"/>
  <c r="C51" i="3" s="1"/>
  <c r="C52" i="3" s="1"/>
  <c r="C53" i="3" s="1"/>
  <c r="C54" i="3" s="1"/>
  <c r="C55" i="3" s="1"/>
  <c r="C56" i="3" s="1"/>
  <c r="C57" i="3" s="1"/>
  <c r="C58" i="3" s="1"/>
  <c r="C59" i="3" s="1"/>
  <c r="C60" i="3" s="1"/>
  <c r="C61" i="3" s="1"/>
  <c r="C62" i="3" s="1"/>
  <c r="C63" i="3" s="1"/>
  <c r="C64" i="3" s="1"/>
  <c r="C65" i="3" s="1"/>
  <c r="C66" i="3" s="1"/>
  <c r="C67" i="3" s="1"/>
  <c r="C68" i="3" s="1"/>
  <c r="C69" i="3" s="1"/>
  <c r="C70" i="3" s="1"/>
  <c r="C71" i="3" s="1"/>
  <c r="C72" i="3" s="1"/>
  <c r="C73" i="3" s="1"/>
  <c r="C74" i="3" s="1"/>
  <c r="C75" i="3" s="1"/>
  <c r="C76" i="3" s="1"/>
  <c r="C77" i="3" s="1"/>
  <c r="C78" i="3" s="1"/>
  <c r="C79" i="3" s="1"/>
  <c r="C80" i="3" s="1"/>
  <c r="C81" i="3" s="1"/>
  <c r="C82" i="3" s="1"/>
  <c r="C83" i="3" s="1"/>
  <c r="C84" i="3" s="1"/>
  <c r="C85" i="3" s="1"/>
  <c r="C86" i="3" s="1"/>
</calcChain>
</file>

<file path=xl/sharedStrings.xml><?xml version="1.0" encoding="utf-8"?>
<sst xmlns="http://schemas.openxmlformats.org/spreadsheetml/2006/main" count="2251" uniqueCount="741">
  <si>
    <t>EndDate</t>
  </si>
  <si>
    <t>IP Address</t>
  </si>
  <si>
    <t>_x0000_</t>
  </si>
  <si>
    <t>Primary Agency/Program Contact for SPE:</t>
  </si>
  <si>
    <t>Agency:</t>
  </si>
  <si>
    <t>Address:</t>
  </si>
  <si>
    <t>Address 2:</t>
  </si>
  <si>
    <t>City/Town:</t>
  </si>
  <si>
    <t xml:space="preserve">               State/Province             </t>
  </si>
  <si>
    <t>ZIP/Postal Code:</t>
  </si>
  <si>
    <t xml:space="preserve">               Country             </t>
  </si>
  <si>
    <t>Email Address:</t>
  </si>
  <si>
    <t>Phone Number:</t>
  </si>
  <si>
    <t>Name:</t>
  </si>
  <si>
    <t xml:space="preserve">               Address             </t>
  </si>
  <si>
    <t xml:space="preserve">               Address 2             </t>
  </si>
  <si>
    <t xml:space="preserve">               City/Town             </t>
  </si>
  <si>
    <t xml:space="preserve">               ZIP/Postal Code             </t>
  </si>
  <si>
    <t>Response</t>
  </si>
  <si>
    <t>Other (please specify)</t>
  </si>
  <si>
    <t>Training/TA to communities</t>
  </si>
  <si>
    <t>Training/TA to regions and/or regional providers</t>
  </si>
  <si>
    <t>Training/TA to coalitions</t>
  </si>
  <si>
    <t>Training/TA to prevention service providers</t>
  </si>
  <si>
    <t>Training/TA to State agencies/organizations</t>
  </si>
  <si>
    <t>Our state agency/program does not provide formal training or TA related to prevention and mental health promotion</t>
  </si>
  <si>
    <t>Open-Ended Response</t>
  </si>
  <si>
    <t>Adult alcohol misuse/abuse</t>
  </si>
  <si>
    <t>Underage drinking</t>
  </si>
  <si>
    <t>Marijuana misuse/abuse</t>
  </si>
  <si>
    <t>Underage marijuana misuse/abuse</t>
  </si>
  <si>
    <t>Prescription and over-the-counter drug misuse/abuse</t>
  </si>
  <si>
    <t>Tobacco use misuse/abuse</t>
  </si>
  <si>
    <t>Not Applicable</t>
  </si>
  <si>
    <t>General substance abuse</t>
  </si>
  <si>
    <t>General Mental Health Promotion</t>
  </si>
  <si>
    <t>Other illicit Drugs</t>
  </si>
  <si>
    <t>Quality of life</t>
  </si>
  <si>
    <t>Social functioning</t>
  </si>
  <si>
    <t>Family relationships</t>
  </si>
  <si>
    <t>Suicide</t>
  </si>
  <si>
    <t>Trauma/Abuse</t>
  </si>
  <si>
    <t>Drinking and Driving</t>
  </si>
  <si>
    <t>Education (school dropout; academic failure)</t>
  </si>
  <si>
    <t>Crime/delinquency</t>
  </si>
  <si>
    <t>Violence</t>
  </si>
  <si>
    <t>Employment</t>
  </si>
  <si>
    <t>Primary health care</t>
  </si>
  <si>
    <t>Basic need (economic, food, shelter, etc.)</t>
  </si>
  <si>
    <t>School based - Youth education/skill building</t>
  </si>
  <si>
    <t>Community based - Youth education/skill building</t>
  </si>
  <si>
    <t>Parent education/family support</t>
  </si>
  <si>
    <t>Other educational programs</t>
  </si>
  <si>
    <t>Policy/community norms</t>
  </si>
  <si>
    <t>Law enforcement partnerships</t>
  </si>
  <si>
    <t>Mentoring</t>
  </si>
  <si>
    <t>Alternative activities (i.e. after school program, drop in center, etc.)</t>
  </si>
  <si>
    <t>Community engagement - coalition development</t>
  </si>
  <si>
    <t>Cross-system planning/collaboration</t>
  </si>
  <si>
    <t>Problem identification and referral (i.e. screenings and referral to treatment, crisis/helplines, diversion classes, ect.)</t>
  </si>
  <si>
    <t>Information Dissemination (i.e. information pamphlet, newsletter articles, resource centers, PSA's, media campaigns, etc.)</t>
  </si>
  <si>
    <t>Infancy and Early Childhood (0-4yrs)</t>
  </si>
  <si>
    <t>Middle Childhood (5-11yrs)</t>
  </si>
  <si>
    <t>Pre-Adolescence (12-14yrs)</t>
  </si>
  <si>
    <t>Adolescence (15-17yrs)</t>
  </si>
  <si>
    <t>Young Adulthood ( 18-24yrs)</t>
  </si>
  <si>
    <t>Adulthood (25-44yrs)</t>
  </si>
  <si>
    <t>Older Adulthood (45-64yrs)</t>
  </si>
  <si>
    <t>Senior (65 and older)</t>
  </si>
  <si>
    <t>Military Families</t>
  </si>
  <si>
    <t>LGBTQ Community</t>
  </si>
  <si>
    <t>Native American Communities</t>
  </si>
  <si>
    <t>Minority or other Underserved Populations</t>
  </si>
  <si>
    <t>People with Mental Health Concerns</t>
  </si>
  <si>
    <t>People with Disability(ies)</t>
  </si>
  <si>
    <t>Faith-Based Communities</t>
  </si>
  <si>
    <t>No (briefly state why not)</t>
  </si>
  <si>
    <t>Sarah Mariani</t>
  </si>
  <si>
    <t>DSHS - DBHR</t>
  </si>
  <si>
    <t>Blake East Building</t>
  </si>
  <si>
    <t>4500 10th Ave SE</t>
  </si>
  <si>
    <t>Lacey</t>
  </si>
  <si>
    <t>sarah.mariani@dshs.wa.gov</t>
  </si>
  <si>
    <t xml:space="preserve">360.725.3774 </t>
  </si>
  <si>
    <t>Person completing this survey</t>
  </si>
  <si>
    <t>25  Next biennium 15 Each Year</t>
  </si>
  <si>
    <t>DBHR Prevention Training Plan 2017 (updated 03 24 17).docx</t>
  </si>
  <si>
    <t>Yes</t>
  </si>
  <si>
    <t>192.230.13.138</t>
  </si>
  <si>
    <t>DOH/ Injury and Violence Prevention</t>
  </si>
  <si>
    <t>DOH</t>
  </si>
  <si>
    <t>111 Israel Road</t>
  </si>
  <si>
    <t>Tumwater</t>
  </si>
  <si>
    <t>neetha.mony@doh.wa.gov</t>
  </si>
  <si>
    <t>Primary contact</t>
  </si>
  <si>
    <t>On an individual basis</t>
  </si>
  <si>
    <t xml:space="preserve">We do not provide trainings but offer technical assistance to everyone on our suicide prevention and prescription drug overdose programs. </t>
  </si>
  <si>
    <t>WA Statewide Suicide Prevention Plan</t>
  </si>
  <si>
    <t>DOH's Action Alliance for Suicide Prevention</t>
  </si>
  <si>
    <t>DOH's Suicide Prevention Plan Implementation Workgroup</t>
  </si>
  <si>
    <t>DOH evaluates and approves mandatory (E2SHB 2793) suicide prevention trainings for health care professionals</t>
  </si>
  <si>
    <t>SAMHSA youth suicide prevention grant</t>
  </si>
  <si>
    <t>Contract for local youth suicide prevention efforts</t>
  </si>
  <si>
    <t xml:space="preserve">Washington State Overdose Response Plan </t>
  </si>
  <si>
    <t>National Violent Death Reporting System</t>
  </si>
  <si>
    <t xml:space="preserve">Yes, suicide data from death certificates and suicide attempt data from hospitalizations. </t>
  </si>
  <si>
    <t>suicide</t>
  </si>
  <si>
    <t>Yes (If yes, complete next questions)</t>
  </si>
  <si>
    <t>statewide</t>
  </si>
  <si>
    <t xml:space="preserve">This is DOH-led so no funding is needed for it. </t>
  </si>
  <si>
    <t>169.204.229.30</t>
  </si>
  <si>
    <t xml:space="preserve">Mandy Paradise </t>
  </si>
  <si>
    <t>OSPI</t>
  </si>
  <si>
    <t>600 Washington Street</t>
  </si>
  <si>
    <t>Olympia</t>
  </si>
  <si>
    <t>mandy.paradise@k12.wa.us</t>
  </si>
  <si>
    <t xml:space="preserve">mandy.paradise@k12.wa.us </t>
  </si>
  <si>
    <t>Krissy Johnson</t>
  </si>
  <si>
    <t>krissy.johnson@k12.wa.us</t>
  </si>
  <si>
    <t>360-7256045</t>
  </si>
  <si>
    <t xml:space="preserve">Project Success/Student Assistance Program Training - 30 people    Lifeskills Program - training as needed - 20 people    Suicide Prevention    Mental Health Promotion    Mental Health Literacy </t>
  </si>
  <si>
    <t>LifeSkills</t>
  </si>
  <si>
    <t>Student Assistance</t>
  </si>
  <si>
    <t>Project AWARE</t>
  </si>
  <si>
    <t>No</t>
  </si>
  <si>
    <t>Healthy Youth Survey and Outcomes from program evaluation including substance use and delayed onset</t>
  </si>
  <si>
    <t>Mandy Paradise</t>
  </si>
  <si>
    <t>24.19.82.158</t>
  </si>
  <si>
    <t>600 Washington St SE</t>
  </si>
  <si>
    <t>360-725-6248</t>
  </si>
  <si>
    <t>360-725-6045</t>
  </si>
  <si>
    <t>DOH - MJ, Tobacco and Vapor Products/David Hudson</t>
  </si>
  <si>
    <t>310 Israel Rd SE</t>
  </si>
  <si>
    <t>david.hudson@doh.wa.gov</t>
  </si>
  <si>
    <t>Steve Smothers - MJ  Frances Limtiaco - Tobacco and Vapor Products</t>
  </si>
  <si>
    <t>1 and 1</t>
  </si>
  <si>
    <t>Contractors Meeting - 30</t>
  </si>
  <si>
    <t>WA Tobacco Facts</t>
  </si>
  <si>
    <t>2017-2021 TVPPC Program Strategic Plan</t>
  </si>
  <si>
    <t>Tobacco Related Disparities in WA State (health equity)</t>
  </si>
  <si>
    <t>County Profiles - Tobacco</t>
  </si>
  <si>
    <t>StartTalkingNow.org - MJ</t>
  </si>
  <si>
    <t xml:space="preserve">Listen2YourSelfie.org - MJ </t>
  </si>
  <si>
    <t xml:space="preserve">BRFSS Data - Tobacco, MJ and Vapor Products  HYS Data - Tobacco and MJ and Vapor Products   </t>
  </si>
  <si>
    <t>Limited program funding</t>
  </si>
  <si>
    <t>YAHS  HYS</t>
  </si>
  <si>
    <t>146.79.254.10</t>
  </si>
  <si>
    <t>Liz Wilhelm</t>
  </si>
  <si>
    <t>WAPCo</t>
  </si>
  <si>
    <t>Seattle Children's</t>
  </si>
  <si>
    <t>4540 Sand Point Way NE</t>
  </si>
  <si>
    <t>Seattle</t>
  </si>
  <si>
    <t>liz.wilhelm@seattlechildrens.org</t>
  </si>
  <si>
    <t>206-987-7612</t>
  </si>
  <si>
    <t>20-22</t>
  </si>
  <si>
    <t>Washington Association of Prevention Coalitions</t>
  </si>
  <si>
    <t>same</t>
  </si>
  <si>
    <t>Youth E-cigs and vapes abuse prevention</t>
  </si>
  <si>
    <t>???</t>
  </si>
  <si>
    <t>Volunteer statewide association of coalitions</t>
  </si>
  <si>
    <t>147.55.43.82</t>
  </si>
  <si>
    <t>Mary Segawa</t>
  </si>
  <si>
    <t>Liquor and Cannabis Board</t>
  </si>
  <si>
    <t>3000 Pacific Ave SE</t>
  </si>
  <si>
    <t>PO Box 43080</t>
  </si>
  <si>
    <t>98504-3080</t>
  </si>
  <si>
    <t>mary.segawa@lcb.wa.gov</t>
  </si>
  <si>
    <t>Estimated trainings for  2016-2017: 13. Estimated TA for 2016-17:  360. Planned training for 2017-2019: 0 (Trainings generally are upon request.)</t>
  </si>
  <si>
    <t>Annual trainings are usually for the WA State Prevention Summit (approx. attendance - 50) and the TOGETHER! conference in April (approx. attendance - 50). Technical assistance activities are usually one-on-one and occur upon request.</t>
  </si>
  <si>
    <t>Printed materials</t>
  </si>
  <si>
    <t>Technical assistance/education</t>
  </si>
  <si>
    <t>Liquor and cannabis enforcement</t>
  </si>
  <si>
    <t>Rulemaking scope</t>
  </si>
  <si>
    <t>Responsible Vendor Program (RVP)</t>
  </si>
  <si>
    <t>Mandatory Alcohol Server Training (MAST)</t>
  </si>
  <si>
    <t>Marijuana and alcohol use rates</t>
  </si>
  <si>
    <t>Limited funding</t>
  </si>
  <si>
    <t>Number of requests</t>
  </si>
  <si>
    <t>N/A</t>
  </si>
  <si>
    <t>Compliance checks, premise checks, undercover operations, violations</t>
  </si>
  <si>
    <t>CC</t>
  </si>
  <si>
    <t>Tum</t>
  </si>
  <si>
    <t>carri.comer@doh.wa.gov</t>
  </si>
  <si>
    <t>cc</t>
  </si>
  <si>
    <t>75.107.193.135</t>
  </si>
  <si>
    <t>PSCBW Gunthild Sondhi</t>
  </si>
  <si>
    <t xml:space="preserve">Prev. Specialist Cert. Bd. of WA </t>
  </si>
  <si>
    <t xml:space="preserve">P.O. Box 7172, Spokane WA 99207-0172 </t>
  </si>
  <si>
    <t>3367 Beitey Road</t>
  </si>
  <si>
    <t>Valley</t>
  </si>
  <si>
    <t>gsondhi@theofficenet.com</t>
  </si>
  <si>
    <t>(509) 937-2002/290-1933</t>
  </si>
  <si>
    <t xml:space="preserve">Renee Tinder </t>
  </si>
  <si>
    <t xml:space="preserve">reneetinder@yahoo.com </t>
  </si>
  <si>
    <t>(253) 906-0522</t>
  </si>
  <si>
    <t xml:space="preserve">WA-SAPST held in October 2016 and March 2017.  Possible additional training to be held May 2017. In addition PSCBW held an in person Ethics training in Ellensburg on 8/30/16.  </t>
  </si>
  <si>
    <t xml:space="preserve">  Washington Substance Abuse Prevention System Training (WA-SAPST)      Approximate number of people to attend: 20-25 at each training.          </t>
  </si>
  <si>
    <t>198.239.77.118</t>
  </si>
  <si>
    <t>WASBIRT-PCI</t>
  </si>
  <si>
    <t>DSHS-DBHR</t>
  </si>
  <si>
    <t>P.O. Box 45330</t>
  </si>
  <si>
    <t>98504-5330</t>
  </si>
  <si>
    <t>eric.osborne@dshs.wa.gov</t>
  </si>
  <si>
    <t>360-725-3473</t>
  </si>
  <si>
    <t>Eric Osborne</t>
  </si>
  <si>
    <t xml:space="preserve">SBIRT training in the community and at provider agencies. </t>
  </si>
  <si>
    <t>SBIRT trainings</t>
  </si>
  <si>
    <t xml:space="preserve">RDA collects and monitors the data collected from the WASBIRT-PCI grant. The grant is in the no-cost extension phase, so data collection has ended. </t>
  </si>
  <si>
    <t>Data is currently in the process of being finalized</t>
  </si>
  <si>
    <t>DOH/MPEP</t>
  </si>
  <si>
    <t>310 ISREAL RD</t>
  </si>
  <si>
    <t>steve.smothers@doh.wa.gov</t>
  </si>
  <si>
    <t>360-236-3642</t>
  </si>
  <si>
    <t>Steve Smothers</t>
  </si>
  <si>
    <t>134.121.96.230</t>
  </si>
  <si>
    <t>Elizabeth Weybright</t>
  </si>
  <si>
    <t>Washington State University</t>
  </si>
  <si>
    <t>Johnson Tower, Room 512</t>
  </si>
  <si>
    <t>Pullman</t>
  </si>
  <si>
    <t>WA</t>
  </si>
  <si>
    <t>elizabeth.weybright@wsu.edu</t>
  </si>
  <si>
    <t>509-335-2130</t>
  </si>
  <si>
    <t xml:space="preserve">PhD program in prevention science </t>
  </si>
  <si>
    <t>n/a</t>
  </si>
  <si>
    <t>David Hudson</t>
  </si>
  <si>
    <t>dhudson@doh.wa.gove</t>
  </si>
  <si>
    <t>360-236-2836</t>
  </si>
  <si>
    <t>198.239.77.75</t>
  </si>
  <si>
    <t>Michael Itti</t>
  </si>
  <si>
    <t>Washington State Commission on Asian Pacific American Affairs</t>
  </si>
  <si>
    <t>210 11th Ave SW</t>
  </si>
  <si>
    <t>Suite 301A</t>
  </si>
  <si>
    <t>98504-0925</t>
  </si>
  <si>
    <t>capaa@capaa.wa.gov</t>
  </si>
  <si>
    <t>(360) 725-5667</t>
  </si>
  <si>
    <t>Brianne Ramos</t>
  </si>
  <si>
    <t>brianne.ramos@capaa.wa.gov</t>
  </si>
  <si>
    <t>Camille Goldy</t>
  </si>
  <si>
    <t>Old Capitol Building</t>
  </si>
  <si>
    <t>PO Box 47200</t>
  </si>
  <si>
    <t>camille.goldy@k12.wa.us</t>
  </si>
  <si>
    <t>360-725-6071</t>
  </si>
  <si>
    <t xml:space="preserve">We contract with UW to provide formal suicide prevention training </t>
  </si>
  <si>
    <t>Assessing and Managing Suicide Risk  Question, Persuade, Refer  safeTALK   Student Support Conference</t>
  </si>
  <si>
    <t>Suicide Prevention Program</t>
  </si>
  <si>
    <t xml:space="preserve">DOH suicide rates, HYS mental health, suicide, and depression data </t>
  </si>
  <si>
    <t>Barbara Lantz</t>
  </si>
  <si>
    <t>Health Care Authority</t>
  </si>
  <si>
    <t>626 8th Ave SE</t>
  </si>
  <si>
    <t>PO Box 45530</t>
  </si>
  <si>
    <t>WA 98504-5530</t>
  </si>
  <si>
    <t>barbar.lantz@hca.wa.gov</t>
  </si>
  <si>
    <t>360-725-1640</t>
  </si>
  <si>
    <t xml:space="preserve">Our work of late has tended to focus on Healthier Washington or the Medicaid Transformation initiatives.  </t>
  </si>
  <si>
    <t>I don't know for sure - over 100</t>
  </si>
  <si>
    <t>I can't answer this question.</t>
  </si>
  <si>
    <t>Mental Health Services insurance benefit for Medicaid eligibles and Public Employee</t>
  </si>
  <si>
    <t>Substance Use Disorder insurance benefit for Medicaid eligibles and Public Employees</t>
  </si>
  <si>
    <t>New initiative on Opioid Prescribing</t>
  </si>
  <si>
    <t xml:space="preserve">Some of the above are indirect impacts.  </t>
  </si>
  <si>
    <t>Communication re: benefit availability.</t>
  </si>
  <si>
    <t>Unknown.</t>
  </si>
  <si>
    <t>Benefits</t>
  </si>
  <si>
    <t>Unknown</t>
  </si>
  <si>
    <t>147.56.99.72</t>
  </si>
  <si>
    <t>DBHR</t>
  </si>
  <si>
    <t>PO Box 45330</t>
  </si>
  <si>
    <t xml:space="preserve">Olympia </t>
  </si>
  <si>
    <t xml:space="preserve">mariase@dshs.wa.gov </t>
  </si>
  <si>
    <t>360.725.3774</t>
  </si>
  <si>
    <t xml:space="preserve">Julia Havens </t>
  </si>
  <si>
    <t xml:space="preserve">julia.havens@dshs.wa.gov </t>
  </si>
  <si>
    <t>509.220.4752</t>
  </si>
  <si>
    <t xml:space="preserve">Monthly Learning Community Training (12 annually) approx 60 participants at each, unduplicated)    Summer Coalition Institute - annually -100 participants    Strategic Planning Series 5 sessions (approx. 30 unduplicated total participants) biennial series    Spring Youth Forum - annually - 300 participants    Prevention Summit - annually - 700 participants    SAPST - 2 per year approx. 50 participants    DBHR provides Monthly TA/ Technical assistance calls with all CPWI providers (7 managers/ 59 communities). </t>
  </si>
  <si>
    <t xml:space="preserve">Community Prevention and Wellness Initiative (CPWI) </t>
  </si>
  <si>
    <t>Healthy Youth Survey, CORE data.   Program level pre/post program evaluation.</t>
  </si>
  <si>
    <t xml:space="preserve">Community-based Services Grants </t>
  </si>
  <si>
    <t xml:space="preserve">HYS, CORE, and pre/post program evaluation for direct services. </t>
  </si>
  <si>
    <t>Gary Garrety</t>
  </si>
  <si>
    <t>Department of Health</t>
  </si>
  <si>
    <t>PO Box 47852</t>
  </si>
  <si>
    <t>gary.garrety@doh.wa.gov</t>
  </si>
  <si>
    <t>360.236.4802</t>
  </si>
  <si>
    <t>Chris Baumgartner</t>
  </si>
  <si>
    <t>chris.baumgartner@doh.wa.gov</t>
  </si>
  <si>
    <t>360.236.4806</t>
  </si>
  <si>
    <t>DOH/CBP</t>
  </si>
  <si>
    <t>Toolkit (coming soon)</t>
  </si>
  <si>
    <t>Mass Media resources</t>
  </si>
  <si>
    <t>HYS results/report</t>
  </si>
  <si>
    <t>Tobacco Sustainability Plan</t>
  </si>
  <si>
    <t>2 million</t>
  </si>
  <si>
    <t>Paul A Davis</t>
  </si>
  <si>
    <t>davispa@dshs.wa.gov</t>
  </si>
  <si>
    <t>360-725-1632</t>
  </si>
  <si>
    <t>TOTALS</t>
  </si>
  <si>
    <t xml:space="preserve">OSPI </t>
  </si>
  <si>
    <t xml:space="preserve">DOH Tobacco Program </t>
  </si>
  <si>
    <t>LCB</t>
  </si>
  <si>
    <t>WA-SBIRT</t>
  </si>
  <si>
    <t>Tribal Prevention and Wellness Programs</t>
  </si>
  <si>
    <t>Mental Health Promotion and Suicide Prevention Projects</t>
  </si>
  <si>
    <t xml:space="preserve">Workforce Development </t>
  </si>
  <si>
    <t xml:space="preserve">OSPI-Suicide Prevention </t>
  </si>
  <si>
    <t xml:space="preserve">HCA </t>
  </si>
  <si>
    <t xml:space="preserve">DOH-Marijuana Prevention </t>
  </si>
  <si>
    <t>Yes (If yes, complete ne1t questions)</t>
  </si>
  <si>
    <t>Appro1. 500</t>
  </si>
  <si>
    <t xml:space="preserve">SBIRT screening in primary care clinics and brief intervention when needed. This work has been completed and the WASBIRT-PCI grant is currently wrapping up in the no-cost e1tension phase. </t>
  </si>
  <si>
    <t>In our quarterly FYSPRT (family youth system partner round table) meetings, we provide information about prevention activities related to mental health promotion.  Attendance at these meetings is about 40 people.</t>
  </si>
  <si>
    <t>DBHR - Childrens Mental Health Unit</t>
  </si>
  <si>
    <t>Washington Association for Substance Abuse and Violence Prevention</t>
  </si>
  <si>
    <t>WASAVP</t>
  </si>
  <si>
    <t>WASAVP website   www.WASAVP.org</t>
  </si>
  <si>
    <t>Prevention Policy Day each January/February in Olympia</t>
  </si>
  <si>
    <t>Annual meeting at Prevention Summit in Yakima</t>
  </si>
  <si>
    <t>Monitoring and advocating for prevention with State Legislature</t>
  </si>
  <si>
    <t>Action Alerts</t>
  </si>
  <si>
    <t>Annual Policy Platform for prevention</t>
  </si>
  <si>
    <t>Occasional position papers relevant to prevention</t>
  </si>
  <si>
    <t>Statewide</t>
  </si>
  <si>
    <t xml:space="preserve">This is DOH-led so no funding needed. </t>
  </si>
  <si>
    <t>Most health care professionals licensed through DOH (in the tens of thousands) plus training programs</t>
  </si>
  <si>
    <t>suicide prevention</t>
  </si>
  <si>
    <t>Mental Health, death by suicide, Access to lethal means</t>
  </si>
  <si>
    <t>not sure</t>
  </si>
  <si>
    <t>thousands</t>
  </si>
  <si>
    <t>State of Washington</t>
  </si>
  <si>
    <t>1800 licensees</t>
  </si>
  <si>
    <t>OSPI - SAP</t>
  </si>
  <si>
    <t>OSPI - Project Aware</t>
  </si>
  <si>
    <t>DBHR - WA-SBIRT</t>
  </si>
  <si>
    <t>OSPI - Suicide Prevention Program</t>
  </si>
  <si>
    <t xml:space="preserve">DBHR - SUD Prevention Program </t>
  </si>
  <si>
    <t>The Washington State Overdose Response plan was created by the Unintentional Poising Workgroup.  In 2015, several agency members of the Department of Health’s Unintentional Poisoning Workgroup collaborated to develop a statewide working plan for opioid response. The plan was created by State government agencies, local health departments, professional groups and community organizations across Washington State that have been actively building networks and capacity to reduce morbidity and mortality associated with opioids.</t>
  </si>
  <si>
    <t>provider prescribing of opioids, community awareness around opioids, policy changes</t>
  </si>
  <si>
    <t xml:space="preserve">Prevention for States Prescription Drug Overdose Grant: CDC’s Prevention for States Prescription Drug Overdose Grant  </t>
  </si>
  <si>
    <t>data about violent deaths (suicide, homocide, firearm deaths, legal interventions, etc.)</t>
  </si>
  <si>
    <t>Do you currently receive any funding to address Substance Use Disorder prevention and/or mental health promotion "resources"/strategies?</t>
  </si>
  <si>
    <t>Do you receive STATE funding as a primary funding source(s) for your "resources"/strategies in addressing substance abuse prevention and mental health promotion?</t>
  </si>
  <si>
    <t>STATE FUNDING SOURCE 1:</t>
  </si>
  <si>
    <t>STATE FUNDING SOURCE 2: (if applicable)</t>
  </si>
  <si>
    <t>STATE FUNDING SOURCE 3: (if applicable)</t>
  </si>
  <si>
    <t>STATE FUNDING SOURCE 4: (if applicable)</t>
  </si>
  <si>
    <t>Do you receive FEDERAL funding as a primary funding source(s) for your "resources"/strategies in addressing substance abuse prevention and mental health promotion?</t>
  </si>
  <si>
    <t>FEDERAL FUNDING SOURCE 1:</t>
  </si>
  <si>
    <t>FEDERAL FUNDING SOURCE 2: (if applicable)</t>
  </si>
  <si>
    <t>FEDERAL FUNDING SOURCE 3: (if applicable)</t>
  </si>
  <si>
    <t>FEDERAL FUNDING SOURCE 4: (if applicable)</t>
  </si>
  <si>
    <t>Do you receive PRIVATE funding as a primary funding source(s) for your "resources"/strategies in addressing substance abuse prevention and mental health promotion?</t>
  </si>
  <si>
    <t>PRIVATE FUNDING SOURCE 1:</t>
  </si>
  <si>
    <t>PRIVATE FUNDING SOURCE 2: (if applicable)</t>
  </si>
  <si>
    <t>PRIVATE FUNDING SOURCE 3: (if applicable)</t>
  </si>
  <si>
    <t>PRIVATE FUNDING SOURCE 4: (if applicable)</t>
  </si>
  <si>
    <t>Do you receive &lt;strong&gt;OTHER&lt;/strong&gt; funding as a primary funding source(s) for your strategies/"resources" in addressing substance abuse prevention and mental health promotion?</t>
  </si>
  <si>
    <t>Name of Source:</t>
  </si>
  <si>
    <t>Funding Cycle (one-time only, annual, biennial):</t>
  </si>
  <si>
    <t>Amount (per period)</t>
  </si>
  <si>
    <t>131.191.41.213</t>
  </si>
  <si>
    <t>Priscilla Lisicich</t>
  </si>
  <si>
    <t>147.56.130.93</t>
  </si>
  <si>
    <t>Systems of Care</t>
  </si>
  <si>
    <t>no cost extension ends September 2017</t>
  </si>
  <si>
    <t>GFS (contracted it out to a suicide prevention agency: Forefront)</t>
  </si>
  <si>
    <t>one-time</t>
  </si>
  <si>
    <t>GFS (currently contracted out to Crisis Clinic for work in Cowlitz, Clark, Yakima, Benton, Franklin, and Spokane)</t>
  </si>
  <si>
    <t>annual</t>
  </si>
  <si>
    <t>SAMHSA GLS grant</t>
  </si>
  <si>
    <t>annual (for 5 years, 2014-2019)</t>
  </si>
  <si>
    <t xml:space="preserve">CDC’s Prevention for States Prescription Drug Overdose Grant </t>
  </si>
  <si>
    <t>annual (until 2019)</t>
  </si>
  <si>
    <t>CDC NVDRS</t>
  </si>
  <si>
    <t xml:space="preserve">DMA </t>
  </si>
  <si>
    <t>bi annual</t>
  </si>
  <si>
    <t>SAMHSA - Project AWARE Grant</t>
  </si>
  <si>
    <t>5 year</t>
  </si>
  <si>
    <t>1,950,000 per year</t>
  </si>
  <si>
    <t xml:space="preserve">SAMSHA Substance Abuse Block Grant </t>
  </si>
  <si>
    <t>Biennial</t>
  </si>
  <si>
    <t>DMA funds</t>
  </si>
  <si>
    <t>biennial</t>
  </si>
  <si>
    <t>Substance Abuse Block Grant</t>
  </si>
  <si>
    <t>Proviso - Initiative 502 (MJ)</t>
  </si>
  <si>
    <t>TVPPC - Tobacco and Vapor Products</t>
  </si>
  <si>
    <t>Biennium</t>
  </si>
  <si>
    <t>Tobacco Quit Line - CDC</t>
  </si>
  <si>
    <t>Annual</t>
  </si>
  <si>
    <t>Tobacco Core - CDC</t>
  </si>
  <si>
    <t>State budget (includes taxes, fees, fines for alcohol, marijuana)</t>
  </si>
  <si>
    <t>Department of Health contract (tobacco enforcement)</t>
  </si>
  <si>
    <t>FDA contract</t>
  </si>
  <si>
    <t>SAMHSA - Grant Number: U79T1023477-05</t>
  </si>
  <si>
    <t>Current No-Cost Extension Period $834,918</t>
  </si>
  <si>
    <t>RCW 28A.300.288</t>
  </si>
  <si>
    <t>Federal/State/Employee premium Dollars</t>
  </si>
  <si>
    <t>Biennial with adjustments</t>
  </si>
  <si>
    <t>Federal/State/Employee premium dollars</t>
  </si>
  <si>
    <t>Federal/State/Grant dolars</t>
  </si>
  <si>
    <t>Two years</t>
  </si>
  <si>
    <t>Unknwon</t>
  </si>
  <si>
    <t xml:space="preserve">Dedicated Marijuana Account </t>
  </si>
  <si>
    <t xml:space="preserve">biennial </t>
  </si>
  <si>
    <t xml:space="preserve">Substance Abuse Block Grant </t>
  </si>
  <si>
    <t xml:space="preserve">Biennial </t>
  </si>
  <si>
    <t xml:space="preserve">Partnerships for Success </t>
  </si>
  <si>
    <t xml:space="preserve">Annual </t>
  </si>
  <si>
    <t xml:space="preserve">1.67 Million </t>
  </si>
  <si>
    <t xml:space="preserve">State Total </t>
  </si>
  <si>
    <t xml:space="preserve">Federal Total </t>
  </si>
  <si>
    <t xml:space="preserve">Private Total </t>
  </si>
  <si>
    <t xml:space="preserve">Total </t>
  </si>
  <si>
    <t>How does your agency//program distribute/allocate &lt;strong&gt;funding resources&lt;/strong&gt; across the state?</t>
  </si>
  <si>
    <t>Agency DOES NOT distribute/allocate funding resources across the state</t>
  </si>
  <si>
    <t>Accountable Communities of Health Service Areas (ACH)</t>
  </si>
  <si>
    <t>Behavioral Health Organizations (BHO)</t>
  </si>
  <si>
    <t>County Governments (including local Health Districts)</t>
  </si>
  <si>
    <t>Educational Service Districts (ESDs)</t>
  </si>
  <si>
    <t>Regions (not defined by ACH or BHO)</t>
  </si>
  <si>
    <t>Tribal Governments and/or Recognized American Indian Organizations</t>
  </si>
  <si>
    <t>Other areas that are not defined as those listed above (i.e. areas identified as local communities, highest need areas, or through and RFA/RFP process)</t>
  </si>
  <si>
    <t>Better Health Together-Spokane Regional Health District $</t>
  </si>
  <si>
    <t>through and RFA/RFP process</t>
  </si>
  <si>
    <t xml:space="preserve">School Districts </t>
  </si>
  <si>
    <t>School Districts</t>
  </si>
  <si>
    <t xml:space="preserve">SBIRT Clinic Expansion to ethnic and refugee communities.    Outreach to health clinics in universities, colleges, and community colleges in Washington state.    SBIRT Trainings  </t>
  </si>
  <si>
    <t>High need counties identified by DOH suicide rates</t>
  </si>
  <si>
    <t>Other</t>
  </si>
  <si>
    <t xml:space="preserve">Totals </t>
  </si>
  <si>
    <t>Cascade Pacific Alliance-CHOICE $</t>
  </si>
  <si>
    <t>Greater Columbia ESD 105 $</t>
  </si>
  <si>
    <t>King - Sea-King Health Department $</t>
  </si>
  <si>
    <t>North Central-Grant County Health District $</t>
  </si>
  <si>
    <t>North Sound United General Hospital $</t>
  </si>
  <si>
    <t>Olympia ESD 114 $</t>
  </si>
  <si>
    <t>Pierce-Tac/Pierce Health Department $</t>
  </si>
  <si>
    <t>SW WA Regional Health Alliance ESD 112 $</t>
  </si>
  <si>
    <t>ACHS Allocations</t>
  </si>
  <si>
    <t>County Allocations</t>
  </si>
  <si>
    <t>Adams $</t>
  </si>
  <si>
    <t>Asotin $</t>
  </si>
  <si>
    <t>Benton $</t>
  </si>
  <si>
    <t>Chelan $</t>
  </si>
  <si>
    <t>Clallam $</t>
  </si>
  <si>
    <t>Clark $</t>
  </si>
  <si>
    <t>Cowlitz $</t>
  </si>
  <si>
    <t>Columbia $</t>
  </si>
  <si>
    <t>Douglas $</t>
  </si>
  <si>
    <t>Ferry $</t>
  </si>
  <si>
    <t>Franklin $</t>
  </si>
  <si>
    <t>Garfield $</t>
  </si>
  <si>
    <t>Grant $</t>
  </si>
  <si>
    <t>Grays Harbor $</t>
  </si>
  <si>
    <t>Island $</t>
  </si>
  <si>
    <t>Jefferson $</t>
  </si>
  <si>
    <t>Klickitat $</t>
  </si>
  <si>
    <t>Kitsap $</t>
  </si>
  <si>
    <t>Kittitas $</t>
  </si>
  <si>
    <t>King $</t>
  </si>
  <si>
    <t>Lewis $</t>
  </si>
  <si>
    <t>Lincoln $</t>
  </si>
  <si>
    <t>Mason $</t>
  </si>
  <si>
    <t>Okanogan $</t>
  </si>
  <si>
    <t>Pacific $</t>
  </si>
  <si>
    <t>Pend Oreille $</t>
  </si>
  <si>
    <t>Peirce $</t>
  </si>
  <si>
    <t>San Juan $</t>
  </si>
  <si>
    <t>Skagit $</t>
  </si>
  <si>
    <t>Skamania $</t>
  </si>
  <si>
    <t>Snohomish $</t>
  </si>
  <si>
    <t>Stevens $</t>
  </si>
  <si>
    <t>Thurston $</t>
  </si>
  <si>
    <t>Wahkiakum $</t>
  </si>
  <si>
    <t>Walla Walla $</t>
  </si>
  <si>
    <t>Whatcom $</t>
  </si>
  <si>
    <t>Whitman $</t>
  </si>
  <si>
    <t>Yakima $</t>
  </si>
  <si>
    <t>ESD 101 $</t>
  </si>
  <si>
    <t>ESD 105 $</t>
  </si>
  <si>
    <t>ESD112 $</t>
  </si>
  <si>
    <t>ESD 113 $</t>
  </si>
  <si>
    <t>ESD 114 (Olympic) $</t>
  </si>
  <si>
    <t>ESD 121 (Puget Sound) $</t>
  </si>
  <si>
    <t>ESD 123 $</t>
  </si>
  <si>
    <t>ESD 171 (North Central) $</t>
  </si>
  <si>
    <t>ESD 189 (Northwest) $</t>
  </si>
  <si>
    <t>ESD Allocations</t>
  </si>
  <si>
    <t xml:space="preserve">Other Allocation </t>
  </si>
  <si>
    <t>Shelton/113</t>
  </si>
  <si>
    <t xml:space="preserve">Marysville/ESD 189 </t>
  </si>
  <si>
    <t xml:space="preserve">Battle Ground Public School </t>
  </si>
  <si>
    <t>Totals</t>
  </si>
  <si>
    <t>all substance abuse prevention coalitions</t>
  </si>
  <si>
    <t>Asian Pacific Islander Coalition Advocating Together for Healthy Communities</t>
  </si>
  <si>
    <t>Okanogan County</t>
  </si>
  <si>
    <t>Stevens County</t>
  </si>
  <si>
    <t>Island County</t>
  </si>
  <si>
    <t>Number</t>
  </si>
  <si>
    <t xml:space="preserve">Percentage </t>
  </si>
  <si>
    <t>X</t>
  </si>
  <si>
    <t>Depression/AnXiety</t>
  </si>
  <si>
    <t>Adverse Childhood EXperiences (ACEs)</t>
  </si>
  <si>
    <t>Middle Childhood (5-XXyrs)</t>
  </si>
  <si>
    <t>Pre-Adolescence (X2-X4yrs)</t>
  </si>
  <si>
    <t>Adolescence (X5-X7yrs)</t>
  </si>
  <si>
    <t>Young Adulthood ( X8-24yrs)</t>
  </si>
  <si>
    <t>Yes (If yes, complete neXt questions)</t>
  </si>
  <si>
    <t>The Washington State Overdose Response plan was created by the Unintentional Poising Workgroup.  In 20X5, several agency members of the Department of Health’s Unintentional Poisoning Workgroup collaborated to develop a statewide working plan for opioid response. The plan was created by State government agencies, local health departments, professional groups and community organizations across Washington State that have been actively building networks and capacity to reduce morbidity and mortality associated with opioids.</t>
  </si>
  <si>
    <t>X200</t>
  </si>
  <si>
    <t>X800</t>
  </si>
  <si>
    <t>ApproX. 500</t>
  </si>
  <si>
    <t>20X7-202X TVPPC Program Strategic Plan</t>
  </si>
  <si>
    <t>X500</t>
  </si>
  <si>
    <t>X800 licensees</t>
  </si>
  <si>
    <t xml:space="preserve">SBIRT screening in primary care clinics and brief intervention when needed. This work has been completed and the WASBIRT-PCI grant is currently wrapping up in the no-cost eXtension phase. </t>
  </si>
  <si>
    <t>X7000</t>
  </si>
  <si>
    <t>X000</t>
  </si>
  <si>
    <t>Column1</t>
  </si>
  <si>
    <t>Column2</t>
  </si>
  <si>
    <t>Column3</t>
  </si>
  <si>
    <t>Column4</t>
  </si>
  <si>
    <t>Column5</t>
  </si>
  <si>
    <t>Column6</t>
  </si>
  <si>
    <t>Column7</t>
  </si>
  <si>
    <t>Column8</t>
  </si>
  <si>
    <t>Column9</t>
  </si>
  <si>
    <t>Column10</t>
  </si>
  <si>
    <t>Column11</t>
  </si>
  <si>
    <t>Column12</t>
  </si>
  <si>
    <t>Column13</t>
  </si>
  <si>
    <t>Column14</t>
  </si>
  <si>
    <t>Column15</t>
  </si>
  <si>
    <t>Column16</t>
  </si>
  <si>
    <t>Column17</t>
  </si>
  <si>
    <t>Column18</t>
  </si>
  <si>
    <t>Column19</t>
  </si>
  <si>
    <t>Column20</t>
  </si>
  <si>
    <t>Column21</t>
  </si>
  <si>
    <t>Column22</t>
  </si>
  <si>
    <t>Column23</t>
  </si>
  <si>
    <t>Column24</t>
  </si>
  <si>
    <t>Column25</t>
  </si>
  <si>
    <t>Column26</t>
  </si>
  <si>
    <t>Column27</t>
  </si>
  <si>
    <t>Column28</t>
  </si>
  <si>
    <t>Column29</t>
  </si>
  <si>
    <t>Column30</t>
  </si>
  <si>
    <t>Column31</t>
  </si>
  <si>
    <t>Column32</t>
  </si>
  <si>
    <t>Column33</t>
  </si>
  <si>
    <t>Column34</t>
  </si>
  <si>
    <t>Column35</t>
  </si>
  <si>
    <t>Column36</t>
  </si>
  <si>
    <t>Column37</t>
  </si>
  <si>
    <t>Column38</t>
  </si>
  <si>
    <t>Column39</t>
  </si>
  <si>
    <t>Column40</t>
  </si>
  <si>
    <t>Column41</t>
  </si>
  <si>
    <t>Column42</t>
  </si>
  <si>
    <t>Column43</t>
  </si>
  <si>
    <t>Column44</t>
  </si>
  <si>
    <t>Column45</t>
  </si>
  <si>
    <t>Column46</t>
  </si>
  <si>
    <t>Column47</t>
  </si>
  <si>
    <t>Column48</t>
  </si>
  <si>
    <t>Column49</t>
  </si>
  <si>
    <t>Column50</t>
  </si>
  <si>
    <t>Column51</t>
  </si>
  <si>
    <t>Column52</t>
  </si>
  <si>
    <t>Column53</t>
  </si>
  <si>
    <t>Column54</t>
  </si>
  <si>
    <t>Column55</t>
  </si>
  <si>
    <t>Column56</t>
  </si>
  <si>
    <t>Column57</t>
  </si>
  <si>
    <t>Column58</t>
  </si>
  <si>
    <t>Column59</t>
  </si>
  <si>
    <t>Column60</t>
  </si>
  <si>
    <t>Column61</t>
  </si>
  <si>
    <t>Resource</t>
  </si>
  <si>
    <t>#</t>
  </si>
  <si>
    <t>Atty Gen Office</t>
  </si>
  <si>
    <t>Department of Early Learning</t>
  </si>
  <si>
    <t>DEL</t>
  </si>
  <si>
    <t>none on this topic</t>
  </si>
  <si>
    <t xml:space="preserve">On high priority issues, the AGO can bring together people from various fields. For instance we are doing that with opioids, bringing together law enforcement, health providers, etc. But it's fairly rare. </t>
  </si>
  <si>
    <t>8 (2016-2017) and 18 (2017-2019)</t>
  </si>
  <si>
    <t xml:space="preserve">Strengthening Families Protective Factors Training (12)  Strengthening Families Protective Factors Training (25)  Community Based Child Abuse Prevention Fall Orientation (20)  Community Based Child Abuse Prevention Spring Orientation (20)  Domestic Violence Assessment &amp; Response (40)Domestic Violence Safety Planning with Families (40)  </t>
  </si>
  <si>
    <t>About 55 trainings in 2016-17. Training will increase in 2017-19 but we are not clear of that number at this time.</t>
  </si>
  <si>
    <t xml:space="preserve">-Monthly Mobility Mentoring webinars trainings=15 participants each time   -Quarterly Mobility Mentoring webinars=40 participants each time  - 4 Coaching webinars =40 participants each time  -Monthly TA with all 52 contractors during calls.= At least 75 people attend these calls 9 times per year  -6 FMF executive function parent education training=About 15 participants in each session  -8TSG child assessment trainings=20 participants in each class   -9 Creative Curriculum trainings=30 participants at each training each training.  -2 Coaching to Fidelity trainings=20 total participants at each training  -5 New Director webinars=uncertain  -8 Enrollment and Eligibility trainings= 20 participants at each training  -4 database trainings=15 participants at each training  </t>
  </si>
  <si>
    <t>Mental Health Consultant Role</t>
  </si>
  <si>
    <t>2016-17 =about 65 trainings. 2017-19 will be slightly higher, but this is not yet known</t>
  </si>
  <si>
    <t xml:space="preserve">Mobility Mentoring is about 14 trainings combined with all  Coaching webs =5 for the year  Monthly TA with all contractors during calls=10  FMF=6  TSG=8  Curriculum training= 2 CC trainings in 2017, 7 CC trainings in 2016 (Sep-Nov), 2 C2F trainings   New Director=4 posted and one live=5  Enrollment and Eligibility trainings= 8  </t>
  </si>
  <si>
    <t>The MTCC/ECLIPSE contract allows for two training days each month throughout the year. Providers establish training calendars based on their needs and interests.  Topic are related to children, behaviors, positive behavior techniques, assessment, etc.</t>
  </si>
  <si>
    <t>MTCC/ECLIPSE Program</t>
  </si>
  <si>
    <t xml:space="preserve">DEL </t>
  </si>
  <si>
    <t xml:space="preserve">Indicators Tracked </t>
  </si>
  <si>
    <t>We track if a child received mental health services during the time they participated in ECEAP</t>
  </si>
  <si>
    <t>Medicaid Treatment Child Care (MTCC) Early Childhood Prevention Intervention Program Services (ECLIPSE)</t>
  </si>
  <si>
    <t>Disruptive Childhood behaviors</t>
  </si>
  <si>
    <t>Currently there is a group of 19 contractors who are piloting the Mobility Mentoring coaching approach with families. This approach works with families to increase self-reliance in mental health/health, education, family and fiscal areas.</t>
  </si>
  <si>
    <t xml:space="preserve">ECEAP is a comprehensive program that provides education, family and health supports to all enrolled children and their families. Family support staff often refer families to needed resources in the community which can include mental health resources.  </t>
  </si>
  <si>
    <t>Center based treatment for children birth to age five and family support through monthly home visits.</t>
  </si>
  <si>
    <t>In 2015-16, 13,336 were served due to turnover. ECEAP is funded by the state legislature to serve 11, 691</t>
  </si>
  <si>
    <t>300 children and their families</t>
  </si>
  <si>
    <t>Number Served?</t>
  </si>
  <si>
    <t>David Horn</t>
  </si>
  <si>
    <t>Veronica Santangelo</t>
  </si>
  <si>
    <t>State Funds</t>
  </si>
  <si>
    <t>AGO</t>
  </si>
  <si>
    <t>Funding for the MTCC/ECLIPSE program goes via contract to community providers.</t>
  </si>
  <si>
    <t xml:space="preserve">All ECEAP contractors complete an RFA to provide ECEAP. Slots (children and families served) are awarded based on the following information:  Methodology  This year’s study is by school district boundary area, meaning we are estimating the number of eligible children residing within the school district boundaries.   	Not about school districts as organizations providing ECEAP.     From that count of eligible children, we subtract the number of preschool-age ECEAP and Head Start slots in sites that are physically within the school district boundary.   The result is the number of eligible, unserved children within each school district boundary.    How we do this is:  Step 1: start with OFM Small Area Demographic Estimates  -  2015 by school district for total population of children 0-4  Step 2: constructed a multiplier based on birth cohort data to get to a number of 3-year-olds and 4-year-olds. Used same multiplier statewide.  Step 3: applied a school district specific percentage of population at or below 100% FPL from American Community Survey 5-year average  Now we have number of 3’s and 4’s in poverty by school district  Step 4: applied a multiplier statewide to get from 100% FPL to 110% (ECEAP income-eligible population)  Step 4a: for school districts that show as zero poverty in ACS data, substituted a percentage of 1st &amp; 2nd grade free lunch. (our old Saturation Study methodology)  We know the income-eligible children exist, but the survey isn’t accurate enough to pick them up.   Step 5: Determined percentage of 3’s and of 4’s over the income limit and on IEPs  Step 6: Calculated Add 10% for children over the income limit with other risk factors  Step 7: Added all groups. Confirmed that totals match caseload forecast.   </t>
  </si>
  <si>
    <t>RFA process</t>
  </si>
  <si>
    <t xml:space="preserve">98122, Childhaven </t>
  </si>
  <si>
    <t>3.5 million</t>
  </si>
  <si>
    <t>98908, Catholic family and Child Service</t>
  </si>
  <si>
    <t>WHY Coalition</t>
  </si>
  <si>
    <t>SPE Consortium</t>
  </si>
  <si>
    <t>Early Learning Coalitions. Thre are 10 early learning coalitions divided regionally</t>
  </si>
  <si>
    <t>Children's Trust of WA_One Pager_2015-16.pdf</t>
  </si>
  <si>
    <t>Violations, substance use data</t>
  </si>
  <si>
    <t>Compliance data, violation history</t>
  </si>
  <si>
    <t>The grant is for 3 focus counties: Grays Harbor, Pacific, and Clallam</t>
  </si>
  <si>
    <t>Compliance checks, violation history</t>
  </si>
  <si>
    <t xml:space="preserve">Group is collecting data to detect opioid misuse/abuse, monitor morbidity and mortality, and evaluate interventions. </t>
  </si>
  <si>
    <t xml:space="preserve">Healthy Youth Survey and Outcomes from program evaluation including:  • Reductions in disproportionate use of discipline practices e.g., suspension and expulsions  • Improvements in school engagement e.g., grades, attendance, and suspension and expulsion  • Improvements in school climate and safety including reductions in bullying behaviors  • Reduced alcohol and marijuana use  • Increased access to mental health services  • Reductions in the severity of mental health disorders  • Improved mental health literacy among adults   </t>
  </si>
  <si>
    <t>OSPI- SUICIDE PX</t>
  </si>
  <si>
    <t>Frances Limtiaco</t>
  </si>
  <si>
    <t>WA State Department of Health</t>
  </si>
  <si>
    <t>frances.limtiaco@doh.wa.gov</t>
  </si>
  <si>
    <t>(360) 915-6564</t>
  </si>
  <si>
    <t>Department of Health - Prescription Monitoring Program</t>
  </si>
  <si>
    <t>111 Israel Rd SE</t>
  </si>
  <si>
    <t>800 5th Ave, Suite 2000</t>
  </si>
  <si>
    <t>davidh@atg.wa.gov</t>
  </si>
  <si>
    <t>206-389-2061</t>
  </si>
  <si>
    <t>PO Box 40970</t>
  </si>
  <si>
    <t>veronica.santangelo@del.wa.gov</t>
  </si>
  <si>
    <t>509-480-2273</t>
  </si>
  <si>
    <t>Jenni Olmstead</t>
  </si>
  <si>
    <t>jennifer.olmstead@del.wa.gov</t>
  </si>
  <si>
    <t>360-725-4414</t>
  </si>
  <si>
    <t>1110 Jefferson ST</t>
  </si>
  <si>
    <t>Veronica.santangelo@del.wa.gov</t>
  </si>
  <si>
    <t>509.480.2273</t>
  </si>
  <si>
    <t>Karin Ganz</t>
  </si>
  <si>
    <t>karin.ganz@del.wa.gov</t>
  </si>
  <si>
    <t>360.725.4436</t>
  </si>
  <si>
    <t>1110 Jefferson St</t>
  </si>
  <si>
    <t xml:space="preserve">1110 Jefferson St. S.E. </t>
  </si>
  <si>
    <t>Veronica.Santangelo@del.wa.gov</t>
  </si>
  <si>
    <t>509 480 2273</t>
  </si>
  <si>
    <t>120 State Avenue NE #1012</t>
  </si>
  <si>
    <t>plisicich@safest.org</t>
  </si>
  <si>
    <t>Technical assistance activities are monthly for 8 regional contractors and 5 priority population partners and are upon request.  There is no planned formal training for 2017-2019 due to lack of capacity and funding</t>
  </si>
  <si>
    <t>35 PMP tranings FY 2016-2017; 10 PMP trainings planned in the following FY</t>
  </si>
  <si>
    <t xml:space="preserve">TOTAL </t>
  </si>
  <si>
    <t xml:space="preserve">DBH </t>
  </si>
  <si>
    <t>DOH - PMP</t>
  </si>
  <si>
    <t>HCA</t>
  </si>
  <si>
    <t>LCCB</t>
  </si>
  <si>
    <t>PSCBW</t>
  </si>
  <si>
    <t>DOH- Tobacco</t>
  </si>
  <si>
    <t>CAPAA</t>
  </si>
  <si>
    <t xml:space="preserve">WSU </t>
  </si>
  <si>
    <t>LUCY ANALYSIS</t>
  </si>
  <si>
    <t>LUCY ANALYSIS # of Participatns</t>
  </si>
  <si>
    <t>?</t>
  </si>
  <si>
    <t xml:space="preserve">Drug Prescription Monitoring Program </t>
  </si>
  <si>
    <t>Infant Toddler Regions</t>
  </si>
  <si>
    <t>Home Visiting Programs- 4 EBP's: Nurse Family Partnership,Parents as Teachers; Parent Child Home Program;Steps to Effective and Enjoyable Parenting</t>
  </si>
  <si>
    <t>Head Start</t>
  </si>
  <si>
    <t>Early Support for Infants and Toddlers</t>
  </si>
  <si>
    <t>ECEAP Early Childhood Education Econonic Assisstance Program State Preschool</t>
  </si>
  <si>
    <t>WTSC</t>
  </si>
  <si>
    <t>click it or ticket</t>
  </si>
  <si>
    <t>DUI enforcement campaigns</t>
  </si>
  <si>
    <t>Taffic Safety Task Forces - Target Zero</t>
  </si>
  <si>
    <t>texting and driving</t>
  </si>
  <si>
    <t>all impaired driving</t>
  </si>
  <si>
    <t>Project LAUNCH Grant</t>
  </si>
  <si>
    <t>Home Visiting</t>
  </si>
  <si>
    <t>Children with Special Health Care Needs</t>
  </si>
  <si>
    <t>Personal Responsibility Education Program in Washington State (WA PREP)</t>
  </si>
  <si>
    <t>Family Planning</t>
  </si>
  <si>
    <t>Home visiting includes identifying child and familiy needs and making referrals for appropriate services, including substance abuse, mental health, tobacco use, primary health care and other basic needs.</t>
  </si>
  <si>
    <t>This program provides care coordination and referrals to needed services for families with children with special health care needs across WA State.</t>
  </si>
  <si>
    <t>Teen pregnancy and birth rates, sexually transmitted infection prevention</t>
  </si>
  <si>
    <t>DOH participates in cross agency governance of a home visiting system in WA, including oversite of state and federal funding.</t>
  </si>
  <si>
    <t>Not able to provide at this time.</t>
  </si>
  <si>
    <t>Unable to list at this time.</t>
  </si>
  <si>
    <t>This program contributes to the Healthy Youth Survey so that responses can be separated for youth with disabilities. There is a also a national CSHCN Survey.</t>
  </si>
  <si>
    <t>In 2009, about 31% of females ages 18-19 and 15% of females ages 15-17 with a live birth reported at least one prior pregnancy. From 2005 to 2007, about 68% of surveyed Washington new mothers less than 20 years old reported that their births were unintended. For 2007-09, teen birth rates were significantly higher among Hispanic, non-Hispanic American Indian, Pacific Islander, Black and Multiple race teens—and lower among non-Hispanic Asian teens—compared to non-Hispanic Whites. Washington teens ages 15-19 had a Chlamydia rate of 1,394 per 100,000 in 2009.</t>
  </si>
  <si>
    <t>Guttmacher Institute data, BRFSS, YRBS, PRAMS data relating to unintended pregnancy, IPV, post partum depression, teen pregnancy, etc.</t>
  </si>
  <si>
    <t>I would have to figure this out and do not have the numbers accessible. We served 846 families with 1,049 children directly served between April 2009 and September 2011.</t>
  </si>
  <si>
    <t>Unable to report at this time.</t>
  </si>
  <si>
    <t>Unable to provide at this time.</t>
  </si>
  <si>
    <t>2011 was a planning phase, curricula will be implemented in Spring 2012.</t>
  </si>
  <si>
    <t>Approximately 110,000 unduplicated clients.</t>
  </si>
  <si>
    <t>N = 25</t>
  </si>
  <si>
    <t>Percentage</t>
  </si>
  <si>
    <t xml:space="preserve">ANNUAL </t>
  </si>
  <si>
    <t xml:space="preserve">DOH </t>
  </si>
  <si>
    <t>DOH-PMP</t>
  </si>
  <si>
    <t>UW TelePain</t>
  </si>
  <si>
    <t xml:space="preserve">Public Educaiton Campaign On Opiate Misuse/Abuse Prevention </t>
  </si>
  <si>
    <t xml:space="preserve">Evidence Based Practice Workgroup </t>
  </si>
  <si>
    <t xml:space="preserve">Prescription Provider Education </t>
  </si>
  <si>
    <t xml:space="preserve">Prescription Safe Storage Training </t>
  </si>
  <si>
    <t>Underage Drinking Use Media Campaign</t>
  </si>
  <si>
    <t>Marijuana Health Disparities Contracts</t>
  </si>
  <si>
    <t xml:space="preserve">YMPEP Regional Grants </t>
  </si>
  <si>
    <t>Depression/Anxiety</t>
  </si>
  <si>
    <t xml:space="preserve">Resource </t>
  </si>
  <si>
    <t>Adverse Childhood Experiences (ACEs)</t>
  </si>
  <si>
    <t>Opioid Summit</t>
  </si>
  <si>
    <t xml:space="preserve">AGO </t>
  </si>
  <si>
    <t xml:space="preserve">Litigation, Legislation, Administrative Rulemaking, And Seeking Industry Voumintary Action </t>
  </si>
  <si>
    <t>Tobacco 21</t>
  </si>
  <si>
    <t xml:space="preserve">CCSAP </t>
  </si>
  <si>
    <t>Webinars</t>
  </si>
  <si>
    <t xml:space="preserve">Year End Young Adult Professional Development Conference </t>
  </si>
  <si>
    <t>OIP</t>
  </si>
  <si>
    <t>Support Tribes</t>
  </si>
  <si>
    <t>IPAC</t>
  </si>
  <si>
    <t>Suppot Tribes</t>
  </si>
  <si>
    <t>Certification for Prevention Professionals</t>
  </si>
  <si>
    <t>Substance Abuse Prevention Skills Training (WA-SAPST)</t>
  </si>
  <si>
    <t>WA-SBIRT Trainings</t>
  </si>
  <si>
    <t>WSU</t>
  </si>
  <si>
    <t xml:space="preserve">Interdisciplinary Ph.D. Program in Prevention Science </t>
  </si>
  <si>
    <t>HS distracted driver projects</t>
  </si>
  <si>
    <t>Community-based Marijuana Service Grants</t>
  </si>
  <si>
    <t xml:space="preserve">Prevention Summit/Spring Youth Forum/Coalition Insititute </t>
  </si>
  <si>
    <t>Tribal Mental Health Promotion Mini Grants</t>
  </si>
  <si>
    <t xml:space="preserve">Young Adult Health Survey </t>
  </si>
  <si>
    <t xml:space="preserve">Healthy Youth Survey </t>
  </si>
  <si>
    <t>The Athena Forum - Website for Prevention Professionals/Partners</t>
  </si>
  <si>
    <t>Start Talking Now - Website for Parents</t>
  </si>
  <si>
    <t>Workforce Development, Trainiings, and Technical Assistance</t>
  </si>
  <si>
    <t>Community-based Opioid/Prescription Services Grants</t>
  </si>
  <si>
    <t>WSP</t>
  </si>
  <si>
    <t>State Patrol Target Zero Teams (TZT)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</si>
</sst>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quot;$&quot;* #,##0.00_);_(&quot;$&quot;* \(\ #,##0.00\ \);_(&quot;$&quot;* &quot;-&quot;??_);_(\ @_ \)"/>
    <numFmt numFmtId="165" formatCode="mm/dd/yyyy"/>
    <numFmt numFmtId="166" formatCode="&quot;$&quot;#,##0"/>
    <numFmt numFmtId="167" formatCode="_(&quot;$&quot;* #,##0_);_(&quot;$&quot;* \(\ #,##0\ \);_(&quot;$&quot;* &quot;-&quot;??_);_(\ @_ \)"/>
    <numFmt numFmtId="168" formatCode="&quot;$&quot;#,##0.00"/>
  </numFmts>
  <fonts count="6" x14ac:knownFonts="1">
    <font>
      <sz val="10"/>
      <name val="Segoe UI"/>
    </font>
    <font>
      <sz val="10"/>
      <name val="Segoe UI"/>
      <family val="2"/>
    </font>
    <font>
      <sz val="10"/>
      <name val="Segoe UI"/>
      <family val="2"/>
    </font>
    <font>
      <sz val="10"/>
      <name val="Segoe UI"/>
      <family val="2"/>
    </font>
    <font>
      <sz val="11"/>
      <name val="Calibri"/>
      <family val="2"/>
      <scheme val="minor"/>
    </font>
    <font>
      <b/>
      <sz val="11"/>
      <name val="Calibri"/>
      <family val="2"/>
      <scheme val="minor"/>
    </font>
  </fonts>
  <fills count="10">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0" fontId="3" fillId="0" borderId="0"/>
    <xf numFmtId="9" fontId="1" fillId="0" borderId="0" applyFont="0" applyFill="0" applyBorder="0" applyAlignment="0" applyProtection="0"/>
    <xf numFmtId="0" fontId="1" fillId="0" borderId="0"/>
  </cellStyleXfs>
  <cellXfs count="69">
    <xf numFmtId="0" fontId="0" fillId="0" borderId="0" xfId="0"/>
    <xf numFmtId="0" fontId="0" fillId="0" borderId="0" xfId="0" applyAlignment="1">
      <alignment textRotation="45"/>
    </xf>
    <xf numFmtId="0" fontId="0" fillId="0" borderId="0" xfId="0" applyAlignment="1">
      <alignment textRotation="45" wrapText="1"/>
    </xf>
    <xf numFmtId="0" fontId="0" fillId="0" borderId="0" xfId="0" applyAlignment="1">
      <alignment wrapText="1"/>
    </xf>
    <xf numFmtId="0" fontId="0" fillId="2" borderId="0" xfId="0" applyFill="1" applyAlignment="1">
      <alignment textRotation="45"/>
    </xf>
    <xf numFmtId="0" fontId="0" fillId="3" borderId="0" xfId="0" applyFill="1" applyAlignment="1">
      <alignment textRotation="45"/>
    </xf>
    <xf numFmtId="0" fontId="0" fillId="4" borderId="0" xfId="0" applyFill="1" applyAlignment="1">
      <alignment textRotation="45"/>
    </xf>
    <xf numFmtId="0" fontId="0" fillId="5" borderId="0" xfId="0" applyFill="1" applyAlignment="1">
      <alignment textRotation="45"/>
    </xf>
    <xf numFmtId="0" fontId="0" fillId="5" borderId="0" xfId="0" applyFill="1"/>
    <xf numFmtId="0" fontId="0" fillId="0" borderId="0" xfId="0" applyAlignment="1"/>
    <xf numFmtId="0" fontId="3" fillId="0" borderId="0" xfId="0" applyFont="1"/>
    <xf numFmtId="0" fontId="3" fillId="0" borderId="0" xfId="2"/>
    <xf numFmtId="3" fontId="0" fillId="0" borderId="0" xfId="0" applyNumberFormat="1"/>
    <xf numFmtId="0" fontId="0" fillId="6" borderId="0" xfId="0" applyFill="1" applyAlignment="1">
      <alignment textRotation="45"/>
    </xf>
    <xf numFmtId="0" fontId="0" fillId="4" borderId="0" xfId="0" applyFill="1" applyAlignment="1">
      <alignment textRotation="90" wrapText="1"/>
    </xf>
    <xf numFmtId="0" fontId="0" fillId="5" borderId="0" xfId="0" applyFill="1" applyAlignment="1">
      <alignment textRotation="90" wrapText="1"/>
    </xf>
    <xf numFmtId="0" fontId="0" fillId="2" borderId="0" xfId="0" applyFill="1" applyAlignment="1">
      <alignment textRotation="90" wrapText="1"/>
    </xf>
    <xf numFmtId="0" fontId="0" fillId="3" borderId="0" xfId="0" applyFill="1" applyAlignment="1">
      <alignment textRotation="90" wrapText="1"/>
    </xf>
    <xf numFmtId="0" fontId="0" fillId="6" borderId="0" xfId="0" applyFill="1" applyAlignment="1">
      <alignment textRotation="90" wrapText="1"/>
    </xf>
    <xf numFmtId="0" fontId="0" fillId="0" borderId="0" xfId="0" applyFill="1" applyAlignment="1"/>
    <xf numFmtId="0" fontId="0" fillId="0" borderId="0" xfId="0" applyFill="1"/>
    <xf numFmtId="0" fontId="3" fillId="0" borderId="0" xfId="0" applyFont="1" applyFill="1" applyAlignment="1"/>
    <xf numFmtId="0" fontId="3" fillId="0" borderId="0" xfId="0" applyFont="1" applyAlignment="1">
      <alignment textRotation="45" wrapText="1"/>
    </xf>
    <xf numFmtId="4" fontId="0" fillId="0" borderId="0" xfId="0" applyNumberFormat="1"/>
    <xf numFmtId="0" fontId="4" fillId="0" borderId="0" xfId="0" applyFont="1"/>
    <xf numFmtId="0" fontId="4" fillId="0" borderId="0" xfId="0" applyFont="1" applyAlignment="1"/>
    <xf numFmtId="0" fontId="4" fillId="0" borderId="0" xfId="0" applyFont="1" applyFill="1" applyAlignment="1">
      <alignment textRotation="45"/>
    </xf>
    <xf numFmtId="0" fontId="4" fillId="0" borderId="0" xfId="0" applyFont="1" applyFill="1"/>
    <xf numFmtId="0" fontId="4" fillId="0" borderId="0" xfId="2" applyFont="1"/>
    <xf numFmtId="0" fontId="4" fillId="0" borderId="0" xfId="2" applyFont="1" applyFill="1"/>
    <xf numFmtId="0" fontId="5" fillId="0" borderId="0" xfId="0" applyFont="1"/>
    <xf numFmtId="9" fontId="4" fillId="0" borderId="0" xfId="3" applyFont="1"/>
    <xf numFmtId="0" fontId="0" fillId="0" borderId="0" xfId="0" applyAlignment="1">
      <alignment horizontal="right"/>
    </xf>
    <xf numFmtId="0" fontId="0" fillId="0" borderId="0" xfId="0" applyAlignment="1">
      <alignment horizontal="left"/>
    </xf>
    <xf numFmtId="0" fontId="0" fillId="7" borderId="0" xfId="0" applyFill="1"/>
    <xf numFmtId="0" fontId="4" fillId="0" borderId="1" xfId="0" applyFont="1" applyBorder="1" applyAlignment="1">
      <alignment textRotation="90" wrapText="1"/>
    </xf>
    <xf numFmtId="0" fontId="4" fillId="4" borderId="1" xfId="0" applyFont="1" applyFill="1" applyBorder="1" applyAlignment="1">
      <alignment textRotation="90" wrapText="1"/>
    </xf>
    <xf numFmtId="0" fontId="4" fillId="5" borderId="1" xfId="0" applyFont="1" applyFill="1" applyBorder="1" applyAlignment="1">
      <alignment textRotation="90" wrapText="1"/>
    </xf>
    <xf numFmtId="0" fontId="4" fillId="2" borderId="1" xfId="0" applyFont="1" applyFill="1" applyBorder="1" applyAlignment="1">
      <alignment textRotation="90" wrapText="1"/>
    </xf>
    <xf numFmtId="0" fontId="4" fillId="3" borderId="1" xfId="0" applyFont="1" applyFill="1" applyBorder="1" applyAlignment="1">
      <alignment textRotation="90" wrapText="1"/>
    </xf>
    <xf numFmtId="0" fontId="4" fillId="6" borderId="1" xfId="0" applyFont="1" applyFill="1" applyBorder="1" applyAlignment="1">
      <alignment textRotation="90" wrapText="1"/>
    </xf>
    <xf numFmtId="0" fontId="0" fillId="0" borderId="1" xfId="0" applyBorder="1" applyAlignment="1">
      <alignment textRotation="90" wrapText="1"/>
    </xf>
    <xf numFmtId="9" fontId="0" fillId="0" borderId="0" xfId="3" applyFont="1"/>
    <xf numFmtId="0" fontId="4" fillId="7" borderId="0" xfId="0" applyFont="1" applyFill="1" applyAlignment="1"/>
    <xf numFmtId="0" fontId="4" fillId="7" borderId="0" xfId="0" applyFont="1" applyFill="1"/>
    <xf numFmtId="0" fontId="4" fillId="0" borderId="0" xfId="0" applyFont="1" applyFill="1" applyBorder="1" applyAlignment="1">
      <alignment wrapText="1"/>
    </xf>
    <xf numFmtId="0" fontId="0" fillId="0" borderId="0" xfId="0" applyFill="1" applyBorder="1" applyAlignment="1">
      <alignment wrapText="1"/>
    </xf>
    <xf numFmtId="0" fontId="4" fillId="0" borderId="0" xfId="0" applyFont="1" applyFill="1" applyAlignment="1"/>
    <xf numFmtId="0" fontId="4" fillId="0" borderId="0" xfId="4" applyFont="1" applyFill="1"/>
    <xf numFmtId="0" fontId="4" fillId="0" borderId="0" xfId="4" applyFont="1"/>
    <xf numFmtId="0" fontId="0" fillId="7" borderId="0" xfId="0" applyFill="1" applyAlignment="1">
      <alignment wrapText="1"/>
    </xf>
    <xf numFmtId="0" fontId="3" fillId="0" borderId="0" xfId="0" applyFont="1" applyAlignment="1">
      <alignment wrapText="1"/>
    </xf>
    <xf numFmtId="166" fontId="0" fillId="0" borderId="0" xfId="0" applyNumberFormat="1" applyAlignment="1">
      <alignment wrapText="1"/>
    </xf>
    <xf numFmtId="166" fontId="0" fillId="9" borderId="0" xfId="0" applyNumberFormat="1" applyFill="1" applyAlignment="1">
      <alignment wrapText="1"/>
    </xf>
    <xf numFmtId="0" fontId="0" fillId="9" borderId="0" xfId="0" applyFill="1" applyAlignment="1">
      <alignment wrapText="1"/>
    </xf>
    <xf numFmtId="165" fontId="0" fillId="0" borderId="0" xfId="0" applyNumberFormat="1" applyAlignment="1">
      <alignment wrapText="1"/>
    </xf>
    <xf numFmtId="3" fontId="0" fillId="0" borderId="0" xfId="0" applyNumberFormat="1" applyAlignment="1">
      <alignment wrapText="1"/>
    </xf>
    <xf numFmtId="3" fontId="0" fillId="9" borderId="0" xfId="0" applyNumberFormat="1" applyFill="1" applyAlignment="1">
      <alignment wrapText="1"/>
    </xf>
    <xf numFmtId="0" fontId="3" fillId="0" borderId="0" xfId="2" applyAlignment="1">
      <alignment wrapText="1"/>
    </xf>
    <xf numFmtId="167" fontId="0" fillId="0" borderId="0" xfId="1" applyNumberFormat="1" applyFont="1" applyAlignment="1">
      <alignment wrapText="1"/>
    </xf>
    <xf numFmtId="167" fontId="2" fillId="9" borderId="0" xfId="1" applyNumberFormat="1" applyFont="1" applyFill="1" applyAlignment="1">
      <alignment wrapText="1"/>
    </xf>
    <xf numFmtId="166" fontId="2" fillId="9" borderId="0" xfId="1" applyNumberFormat="1" applyFont="1" applyFill="1" applyAlignment="1">
      <alignment wrapText="1"/>
    </xf>
    <xf numFmtId="168" fontId="2" fillId="9" borderId="0" xfId="1" applyNumberFormat="1" applyFont="1" applyFill="1" applyAlignment="1">
      <alignment wrapText="1"/>
    </xf>
    <xf numFmtId="167" fontId="3" fillId="0" borderId="0" xfId="1" applyNumberFormat="1" applyFont="1" applyAlignment="1">
      <alignment wrapText="1"/>
    </xf>
    <xf numFmtId="166" fontId="0" fillId="8" borderId="0" xfId="0" applyNumberFormat="1" applyFill="1" applyAlignment="1">
      <alignment wrapText="1"/>
    </xf>
    <xf numFmtId="166" fontId="2" fillId="8" borderId="0" xfId="1" applyNumberFormat="1" applyFont="1" applyFill="1" applyAlignment="1">
      <alignment wrapText="1"/>
    </xf>
    <xf numFmtId="0" fontId="3" fillId="0" borderId="0" xfId="2" applyFill="1" applyAlignment="1">
      <alignment wrapText="1"/>
    </xf>
    <xf numFmtId="0" fontId="4" fillId="8" borderId="0" xfId="0" applyFont="1" applyFill="1"/>
    <xf numFmtId="0" fontId="0" fillId="8" borderId="0" xfId="0" applyFill="1"/>
  </cellXfs>
  <cellStyles count="5">
    <cellStyle name="Currency" xfId="1" builtinId="4"/>
    <cellStyle name="Normal" xfId="0" builtinId="0"/>
    <cellStyle name="Normal 2" xfId="2"/>
    <cellStyle name="Normal 2_Resources Analysis Graphs" xfId="4"/>
    <cellStyle name="Percent" xfId="3" builtinId="5"/>
  </cellStyles>
  <dxfs count="1">
    <dxf>
      <fill>
        <patternFill patternType="solid">
          <fgColor indexed="64"/>
          <bgColor theme="6" tint="0.79998168889431442"/>
        </patternFill>
      </fill>
      <alignment horizontal="general" vertical="bottom" textRotation="45"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0.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7.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Resources primarily addressing prioritized substance abuse/mental health promotion problem(s) </a:t>
            </a:r>
          </a:p>
        </c:rich>
      </c:tx>
      <c:layout/>
      <c:overlay val="0"/>
    </c:title>
    <c:autoTitleDeleted val="0"/>
    <c:plotArea>
      <c:layout>
        <c:manualLayout>
          <c:layoutTarget val="inner"/>
          <c:xMode val="edge"/>
          <c:yMode val="edge"/>
          <c:x val="4.4353279691242094E-2"/>
          <c:y val="0.10331476323119777"/>
          <c:w val="0.88376149370825363"/>
          <c:h val="0.53401596736341106"/>
        </c:manualLayout>
      </c:layout>
      <c:barChart>
        <c:barDir val="col"/>
        <c:grouping val="clustered"/>
        <c:varyColors val="0"/>
        <c:ser>
          <c:idx val="7"/>
          <c:order val="0"/>
          <c:tx>
            <c:strRef>
              <c:f>'Resources Analysis Graphs'!$D$1</c:f>
              <c:strCache>
                <c:ptCount val="1"/>
                <c:pt idx="0">
                  <c:v>General substance abuse</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Graphs'!$D$88</c:f>
              <c:numCache>
                <c:formatCode>0%</c:formatCode>
                <c:ptCount val="1"/>
                <c:pt idx="0">
                  <c:v>0.74117647058823533</c:v>
                </c:pt>
              </c:numCache>
            </c:numRef>
          </c:val>
          <c:extLst>
            <c:ext xmlns:c16="http://schemas.microsoft.com/office/drawing/2014/chart" uri="{C3380CC4-5D6E-409C-BE32-E72D297353CC}">
              <c16:uniqueId val="{00000000-A9FB-4999-BF31-BAFA9557EEA9}"/>
            </c:ext>
          </c:extLst>
        </c:ser>
        <c:ser>
          <c:idx val="1"/>
          <c:order val="1"/>
          <c:tx>
            <c:strRef>
              <c:f>'Resources Analysis Graphs'!$E$1</c:f>
              <c:strCache>
                <c:ptCount val="1"/>
                <c:pt idx="0">
                  <c:v>Underage drinking</c:v>
                </c:pt>
              </c:strCache>
            </c:strRef>
          </c:tx>
          <c:invertIfNegative val="0"/>
          <c:dLbls>
            <c:spPr>
              <a:noFill/>
              <a:ln>
                <a:noFill/>
              </a:ln>
              <a:effectLst/>
            </c:spPr>
            <c:txPr>
              <a:bodyPr rot="0" vert="horz"/>
              <a:lstStyle/>
              <a:p>
                <a:pP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Graphs'!$E$34:$E$88</c:f>
              <c:numCache>
                <c:formatCode>General</c:formatCode>
                <c:ptCount val="55"/>
                <c:pt idx="25">
                  <c:v>1</c:v>
                </c:pt>
                <c:pt idx="27">
                  <c:v>1</c:v>
                </c:pt>
                <c:pt idx="28">
                  <c:v>1</c:v>
                </c:pt>
                <c:pt idx="29">
                  <c:v>1</c:v>
                </c:pt>
                <c:pt idx="30">
                  <c:v>1</c:v>
                </c:pt>
                <c:pt idx="31">
                  <c:v>1</c:v>
                </c:pt>
                <c:pt idx="32">
                  <c:v>1</c:v>
                </c:pt>
                <c:pt idx="34">
                  <c:v>1</c:v>
                </c:pt>
                <c:pt idx="35">
                  <c:v>1</c:v>
                </c:pt>
                <c:pt idx="36">
                  <c:v>1</c:v>
                </c:pt>
                <c:pt idx="40">
                  <c:v>1</c:v>
                </c:pt>
                <c:pt idx="41">
                  <c:v>1</c:v>
                </c:pt>
                <c:pt idx="42">
                  <c:v>1</c:v>
                </c:pt>
                <c:pt idx="43">
                  <c:v>1</c:v>
                </c:pt>
                <c:pt idx="44">
                  <c:v>1</c:v>
                </c:pt>
                <c:pt idx="46">
                  <c:v>1</c:v>
                </c:pt>
                <c:pt idx="47">
                  <c:v>1</c:v>
                </c:pt>
                <c:pt idx="49">
                  <c:v>1</c:v>
                </c:pt>
                <c:pt idx="50">
                  <c:v>1</c:v>
                </c:pt>
                <c:pt idx="51">
                  <c:v>1</c:v>
                </c:pt>
                <c:pt idx="52">
                  <c:v>1</c:v>
                </c:pt>
                <c:pt idx="53">
                  <c:v>1</c:v>
                </c:pt>
                <c:pt idx="54" formatCode="0%">
                  <c:v>0.38823529411764707</c:v>
                </c:pt>
              </c:numCache>
            </c:numRef>
          </c:val>
          <c:extLst>
            <c:ext xmlns:c16="http://schemas.microsoft.com/office/drawing/2014/chart" uri="{C3380CC4-5D6E-409C-BE32-E72D297353CC}">
              <c16:uniqueId val="{00000001-A9FB-4999-BF31-BAFA9557EEA9}"/>
            </c:ext>
          </c:extLst>
        </c:ser>
        <c:ser>
          <c:idx val="0"/>
          <c:order val="2"/>
          <c:tx>
            <c:strRef>
              <c:f>'Resources Analysis Graphs'!$F$1</c:f>
              <c:strCache>
                <c:ptCount val="1"/>
                <c:pt idx="0">
                  <c:v>Adult alcohol misuse/abuse</c:v>
                </c:pt>
              </c:strCache>
            </c:strRef>
          </c:tx>
          <c:invertIfNegative val="0"/>
          <c:dLbls>
            <c:spPr>
              <a:noFill/>
              <a:ln>
                <a:noFill/>
              </a:ln>
              <a:effectLst/>
            </c:spPr>
            <c:txPr>
              <a:bodyPr rot="0" vert="horz"/>
              <a:lstStyle/>
              <a:p>
                <a:pP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Graphs'!$F$34:$F$88</c:f>
              <c:numCache>
                <c:formatCode>General</c:formatCode>
                <c:ptCount val="55"/>
                <c:pt idx="5">
                  <c:v>1</c:v>
                </c:pt>
                <c:pt idx="25">
                  <c:v>1</c:v>
                </c:pt>
                <c:pt idx="27">
                  <c:v>1</c:v>
                </c:pt>
                <c:pt idx="28">
                  <c:v>1</c:v>
                </c:pt>
                <c:pt idx="29">
                  <c:v>1</c:v>
                </c:pt>
                <c:pt idx="30">
                  <c:v>1</c:v>
                </c:pt>
                <c:pt idx="31">
                  <c:v>1</c:v>
                </c:pt>
                <c:pt idx="32">
                  <c:v>1</c:v>
                </c:pt>
                <c:pt idx="42">
                  <c:v>1</c:v>
                </c:pt>
                <c:pt idx="47">
                  <c:v>1</c:v>
                </c:pt>
                <c:pt idx="49">
                  <c:v>1</c:v>
                </c:pt>
                <c:pt idx="50">
                  <c:v>1</c:v>
                </c:pt>
                <c:pt idx="53">
                  <c:v>1</c:v>
                </c:pt>
                <c:pt idx="54" formatCode="0%">
                  <c:v>0.22352941176470589</c:v>
                </c:pt>
              </c:numCache>
            </c:numRef>
          </c:val>
          <c:extLst>
            <c:ext xmlns:c16="http://schemas.microsoft.com/office/drawing/2014/chart" uri="{C3380CC4-5D6E-409C-BE32-E72D297353CC}">
              <c16:uniqueId val="{00000002-A9FB-4999-BF31-BAFA9557EEA9}"/>
            </c:ext>
          </c:extLst>
        </c:ser>
        <c:ser>
          <c:idx val="3"/>
          <c:order val="3"/>
          <c:tx>
            <c:strRef>
              <c:f>'Resources Analysis Graphs'!$H$1</c:f>
              <c:strCache>
                <c:ptCount val="1"/>
                <c:pt idx="0">
                  <c:v>Underage marijuana misuse/abuse</c:v>
                </c:pt>
              </c:strCache>
            </c:strRef>
          </c:tx>
          <c:invertIfNegative val="0"/>
          <c:dLbls>
            <c:spPr>
              <a:noFill/>
              <a:ln>
                <a:noFill/>
              </a:ln>
              <a:effectLst/>
            </c:spPr>
            <c:txPr>
              <a:bodyPr rot="0" vert="horz"/>
              <a:lstStyle/>
              <a:p>
                <a:pP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Graphs'!$H$34:$H$88</c:f>
              <c:numCache>
                <c:formatCode>General</c:formatCode>
                <c:ptCount val="55"/>
                <c:pt idx="9">
                  <c:v>1</c:v>
                </c:pt>
                <c:pt idx="10">
                  <c:v>1</c:v>
                </c:pt>
                <c:pt idx="22">
                  <c:v>1</c:v>
                </c:pt>
                <c:pt idx="25">
                  <c:v>1</c:v>
                </c:pt>
                <c:pt idx="27">
                  <c:v>1</c:v>
                </c:pt>
                <c:pt idx="29">
                  <c:v>1</c:v>
                </c:pt>
                <c:pt idx="31">
                  <c:v>1</c:v>
                </c:pt>
                <c:pt idx="32">
                  <c:v>1</c:v>
                </c:pt>
                <c:pt idx="34">
                  <c:v>1</c:v>
                </c:pt>
                <c:pt idx="35">
                  <c:v>1</c:v>
                </c:pt>
                <c:pt idx="36">
                  <c:v>1</c:v>
                </c:pt>
                <c:pt idx="40">
                  <c:v>1</c:v>
                </c:pt>
                <c:pt idx="41">
                  <c:v>1</c:v>
                </c:pt>
                <c:pt idx="42">
                  <c:v>1</c:v>
                </c:pt>
                <c:pt idx="43">
                  <c:v>1</c:v>
                </c:pt>
                <c:pt idx="44">
                  <c:v>1</c:v>
                </c:pt>
                <c:pt idx="45">
                  <c:v>1</c:v>
                </c:pt>
                <c:pt idx="46">
                  <c:v>1</c:v>
                </c:pt>
                <c:pt idx="47">
                  <c:v>1</c:v>
                </c:pt>
                <c:pt idx="53">
                  <c:v>1</c:v>
                </c:pt>
                <c:pt idx="54" formatCode="0%">
                  <c:v>0.35294117647058826</c:v>
                </c:pt>
              </c:numCache>
            </c:numRef>
          </c:val>
          <c:extLst>
            <c:ext xmlns:c16="http://schemas.microsoft.com/office/drawing/2014/chart" uri="{C3380CC4-5D6E-409C-BE32-E72D297353CC}">
              <c16:uniqueId val="{00000003-A9FB-4999-BF31-BAFA9557EEA9}"/>
            </c:ext>
          </c:extLst>
        </c:ser>
        <c:ser>
          <c:idx val="2"/>
          <c:order val="4"/>
          <c:tx>
            <c:strRef>
              <c:f>'Resources Analysis Graphs'!$G$1</c:f>
              <c:strCache>
                <c:ptCount val="1"/>
                <c:pt idx="0">
                  <c:v>Marijuana misuse/abuse</c:v>
                </c:pt>
              </c:strCache>
            </c:strRef>
          </c:tx>
          <c:invertIfNegative val="0"/>
          <c:dLbls>
            <c:spPr>
              <a:noFill/>
              <a:ln>
                <a:noFill/>
              </a:ln>
              <a:effectLst/>
            </c:spPr>
            <c:txPr>
              <a:bodyPr rot="0" vert="horz"/>
              <a:lstStyle/>
              <a:p>
                <a:pP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Graphs'!$G$34:$G$88</c:f>
              <c:numCache>
                <c:formatCode>General</c:formatCode>
                <c:ptCount val="55"/>
                <c:pt idx="9">
                  <c:v>1</c:v>
                </c:pt>
                <c:pt idx="10">
                  <c:v>1</c:v>
                </c:pt>
                <c:pt idx="22">
                  <c:v>1</c:v>
                </c:pt>
                <c:pt idx="25">
                  <c:v>1</c:v>
                </c:pt>
                <c:pt idx="27">
                  <c:v>1</c:v>
                </c:pt>
                <c:pt idx="29">
                  <c:v>1</c:v>
                </c:pt>
                <c:pt idx="31">
                  <c:v>1</c:v>
                </c:pt>
                <c:pt idx="32">
                  <c:v>1</c:v>
                </c:pt>
                <c:pt idx="34">
                  <c:v>1</c:v>
                </c:pt>
                <c:pt idx="36">
                  <c:v>1</c:v>
                </c:pt>
                <c:pt idx="40">
                  <c:v>1</c:v>
                </c:pt>
                <c:pt idx="42">
                  <c:v>1</c:v>
                </c:pt>
                <c:pt idx="44">
                  <c:v>1</c:v>
                </c:pt>
                <c:pt idx="46">
                  <c:v>1</c:v>
                </c:pt>
                <c:pt idx="47">
                  <c:v>1</c:v>
                </c:pt>
                <c:pt idx="53">
                  <c:v>1</c:v>
                </c:pt>
                <c:pt idx="54" formatCode="0%">
                  <c:v>0.30588235294117649</c:v>
                </c:pt>
              </c:numCache>
            </c:numRef>
          </c:val>
          <c:extLst>
            <c:ext xmlns:c16="http://schemas.microsoft.com/office/drawing/2014/chart" uri="{C3380CC4-5D6E-409C-BE32-E72D297353CC}">
              <c16:uniqueId val="{00000004-A9FB-4999-BF31-BAFA9557EEA9}"/>
            </c:ext>
          </c:extLst>
        </c:ser>
        <c:ser>
          <c:idx val="5"/>
          <c:order val="5"/>
          <c:tx>
            <c:strRef>
              <c:f>'Resources Analysis Graphs'!$J$1</c:f>
              <c:strCache>
                <c:ptCount val="1"/>
                <c:pt idx="0">
                  <c:v>Tobacco use misuse/abuse</c:v>
                </c:pt>
              </c:strCache>
            </c:strRef>
          </c:tx>
          <c:invertIfNegative val="0"/>
          <c:dLbls>
            <c:spPr>
              <a:noFill/>
              <a:ln>
                <a:noFill/>
              </a:ln>
              <a:effectLst/>
            </c:spPr>
            <c:txPr>
              <a:bodyPr rot="0" vert="horz"/>
              <a:lstStyle/>
              <a:p>
                <a:pP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Graphs'!$J$34:$J$88</c:f>
              <c:numCache>
                <c:formatCode>General</c:formatCode>
                <c:ptCount val="55"/>
                <c:pt idx="17">
                  <c:v>1</c:v>
                </c:pt>
                <c:pt idx="18">
                  <c:v>1</c:v>
                </c:pt>
                <c:pt idx="20">
                  <c:v>1</c:v>
                </c:pt>
                <c:pt idx="25">
                  <c:v>1</c:v>
                </c:pt>
                <c:pt idx="27">
                  <c:v>1</c:v>
                </c:pt>
                <c:pt idx="31">
                  <c:v>1</c:v>
                </c:pt>
                <c:pt idx="34">
                  <c:v>1</c:v>
                </c:pt>
                <c:pt idx="36">
                  <c:v>1</c:v>
                </c:pt>
                <c:pt idx="40">
                  <c:v>1</c:v>
                </c:pt>
                <c:pt idx="42">
                  <c:v>1</c:v>
                </c:pt>
                <c:pt idx="43">
                  <c:v>1</c:v>
                </c:pt>
                <c:pt idx="44">
                  <c:v>1</c:v>
                </c:pt>
                <c:pt idx="46">
                  <c:v>1</c:v>
                </c:pt>
                <c:pt idx="54" formatCode="0%">
                  <c:v>0.30588235294117649</c:v>
                </c:pt>
              </c:numCache>
            </c:numRef>
          </c:val>
          <c:extLst>
            <c:ext xmlns:c16="http://schemas.microsoft.com/office/drawing/2014/chart" uri="{C3380CC4-5D6E-409C-BE32-E72D297353CC}">
              <c16:uniqueId val="{00000005-A9FB-4999-BF31-BAFA9557EEA9}"/>
            </c:ext>
          </c:extLst>
        </c:ser>
        <c:ser>
          <c:idx val="4"/>
          <c:order val="6"/>
          <c:tx>
            <c:strRef>
              <c:f>'Resources Analysis Graphs'!$I$1</c:f>
              <c:strCache>
                <c:ptCount val="1"/>
                <c:pt idx="0">
                  <c:v>Prescription and over-the-counter drug misuse/abuse</c:v>
                </c:pt>
              </c:strCache>
            </c:strRef>
          </c:tx>
          <c:invertIfNegative val="0"/>
          <c:dLbls>
            <c:spPr>
              <a:noFill/>
              <a:ln>
                <a:noFill/>
              </a:ln>
              <a:effectLst/>
            </c:spPr>
            <c:txPr>
              <a:bodyPr rot="0" vert="horz"/>
              <a:lstStyle/>
              <a:p>
                <a:pP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Graphs'!$I$34:$I$88</c:f>
              <c:numCache>
                <c:formatCode>General</c:formatCode>
                <c:ptCount val="55"/>
                <c:pt idx="3">
                  <c:v>1</c:v>
                </c:pt>
                <c:pt idx="5">
                  <c:v>1</c:v>
                </c:pt>
                <c:pt idx="6">
                  <c:v>1</c:v>
                </c:pt>
                <c:pt idx="12">
                  <c:v>1</c:v>
                </c:pt>
                <c:pt idx="19">
                  <c:v>1</c:v>
                </c:pt>
                <c:pt idx="21">
                  <c:v>1</c:v>
                </c:pt>
                <c:pt idx="23">
                  <c:v>1</c:v>
                </c:pt>
                <c:pt idx="24">
                  <c:v>1</c:v>
                </c:pt>
                <c:pt idx="34">
                  <c:v>1</c:v>
                </c:pt>
                <c:pt idx="36">
                  <c:v>1</c:v>
                </c:pt>
                <c:pt idx="40">
                  <c:v>1</c:v>
                </c:pt>
                <c:pt idx="41">
                  <c:v>1</c:v>
                </c:pt>
                <c:pt idx="42">
                  <c:v>1</c:v>
                </c:pt>
                <c:pt idx="43">
                  <c:v>1</c:v>
                </c:pt>
                <c:pt idx="44">
                  <c:v>1</c:v>
                </c:pt>
                <c:pt idx="45">
                  <c:v>1</c:v>
                </c:pt>
                <c:pt idx="46">
                  <c:v>1</c:v>
                </c:pt>
                <c:pt idx="47">
                  <c:v>1</c:v>
                </c:pt>
                <c:pt idx="53">
                  <c:v>1</c:v>
                </c:pt>
                <c:pt idx="54" formatCode="0%">
                  <c:v>0.41176470588235292</c:v>
                </c:pt>
              </c:numCache>
            </c:numRef>
          </c:val>
          <c:extLst>
            <c:ext xmlns:c16="http://schemas.microsoft.com/office/drawing/2014/chart" uri="{C3380CC4-5D6E-409C-BE32-E72D297353CC}">
              <c16:uniqueId val="{00000006-A9FB-4999-BF31-BAFA9557EEA9}"/>
            </c:ext>
          </c:extLst>
        </c:ser>
        <c:ser>
          <c:idx val="8"/>
          <c:order val="7"/>
          <c:tx>
            <c:strRef>
              <c:f>'Resources Analysis Graphs'!$L$1</c:f>
              <c:strCache>
                <c:ptCount val="1"/>
                <c:pt idx="0">
                  <c:v>Not Applicable</c:v>
                </c:pt>
              </c:strCache>
            </c:strRef>
          </c:tx>
          <c:invertIfNegative val="0"/>
          <c:dLbls>
            <c:spPr>
              <a:noFill/>
              <a:ln>
                <a:noFill/>
              </a:ln>
              <a:effectLst/>
            </c:spPr>
            <c:txPr>
              <a:bodyPr rot="0" vert="horz"/>
              <a:lstStyle/>
              <a:p>
                <a:pP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Graphs'!$L$34:$L$88</c:f>
              <c:numCache>
                <c:formatCode>General</c:formatCode>
                <c:ptCount val="55"/>
                <c:pt idx="0">
                  <c:v>1</c:v>
                </c:pt>
                <c:pt idx="13">
                  <c:v>1</c:v>
                </c:pt>
                <c:pt idx="54" formatCode="0%">
                  <c:v>2.3529411764705882E-2</c:v>
                </c:pt>
              </c:numCache>
            </c:numRef>
          </c:val>
          <c:extLst>
            <c:ext xmlns:c16="http://schemas.microsoft.com/office/drawing/2014/chart" uri="{C3380CC4-5D6E-409C-BE32-E72D297353CC}">
              <c16:uniqueId val="{00000007-A9FB-4999-BF31-BAFA9557EEA9}"/>
            </c:ext>
          </c:extLst>
        </c:ser>
        <c:ser>
          <c:idx val="9"/>
          <c:order val="8"/>
          <c:tx>
            <c:strRef>
              <c:f>'Resources Analysis Graphs'!$M$1</c:f>
              <c:strCache>
                <c:ptCount val="1"/>
                <c:pt idx="0">
                  <c:v>Other (please specify)</c:v>
                </c:pt>
              </c:strCache>
            </c:strRef>
          </c:tx>
          <c:invertIfNegative val="0"/>
          <c:dLbls>
            <c:spPr>
              <a:noFill/>
              <a:ln>
                <a:noFill/>
              </a:ln>
              <a:effectLst/>
            </c:spPr>
            <c:txPr>
              <a:bodyPr rot="0" vert="horz"/>
              <a:lstStyle/>
              <a:p>
                <a:pPr>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Graphs'!$M$34:$M$88</c:f>
              <c:numCache>
                <c:formatCode>General</c:formatCode>
                <c:ptCount val="55"/>
                <c:pt idx="3">
                  <c:v>0</c:v>
                </c:pt>
                <c:pt idx="4">
                  <c:v>1</c:v>
                </c:pt>
                <c:pt idx="5">
                  <c:v>1</c:v>
                </c:pt>
                <c:pt idx="19">
                  <c:v>1</c:v>
                </c:pt>
                <c:pt idx="40">
                  <c:v>0</c:v>
                </c:pt>
                <c:pt idx="54" formatCode="0%">
                  <c:v>5.8823529411764705E-2</c:v>
                </c:pt>
              </c:numCache>
            </c:numRef>
          </c:val>
          <c:extLst>
            <c:ext xmlns:c16="http://schemas.microsoft.com/office/drawing/2014/chart" uri="{C3380CC4-5D6E-409C-BE32-E72D297353CC}">
              <c16:uniqueId val="{00000008-A9FB-4999-BF31-BAFA9557EEA9}"/>
            </c:ext>
          </c:extLst>
        </c:ser>
        <c:dLbls>
          <c:showLegendKey val="0"/>
          <c:showVal val="0"/>
          <c:showCatName val="0"/>
          <c:showSerName val="0"/>
          <c:showPercent val="0"/>
          <c:showBubbleSize val="0"/>
        </c:dLbls>
        <c:gapWidth val="219"/>
        <c:overlap val="-27"/>
        <c:axId val="72177152"/>
        <c:axId val="72178688"/>
      </c:barChart>
      <c:catAx>
        <c:axId val="72177152"/>
        <c:scaling>
          <c:orientation val="minMax"/>
        </c:scaling>
        <c:delete val="1"/>
        <c:axPos val="b"/>
        <c:numFmt formatCode="General" sourceLinked="1"/>
        <c:majorTickMark val="out"/>
        <c:minorTickMark val="none"/>
        <c:tickLblPos val="nextTo"/>
        <c:crossAx val="72178688"/>
        <c:crosses val="autoZero"/>
        <c:auto val="1"/>
        <c:lblAlgn val="ctr"/>
        <c:lblOffset val="100"/>
        <c:noMultiLvlLbl val="0"/>
      </c:catAx>
      <c:valAx>
        <c:axId val="72178688"/>
        <c:scaling>
          <c:orientation val="minMax"/>
        </c:scaling>
        <c:delete val="0"/>
        <c:axPos val="l"/>
        <c:majorGridlines/>
        <c:numFmt formatCode="0%" sourceLinked="1"/>
        <c:majorTickMark val="none"/>
        <c:minorTickMark val="none"/>
        <c:tickLblPos val="nextTo"/>
        <c:txPr>
          <a:bodyPr rot="-60000000" vert="horz"/>
          <a:lstStyle/>
          <a:p>
            <a:pPr>
              <a:defRPr/>
            </a:pPr>
            <a:endParaRPr lang="en-US"/>
          </a:p>
        </c:txPr>
        <c:crossAx val="72177152"/>
        <c:crosses val="autoZero"/>
        <c:crossBetween val="between"/>
      </c:valAx>
    </c:plotArea>
    <c:legend>
      <c:legendPos val="r"/>
      <c:layout>
        <c:manualLayout>
          <c:xMode val="edge"/>
          <c:yMode val="edge"/>
          <c:x val="0"/>
          <c:y val="0.65244844394450696"/>
          <c:w val="0.96440969554820222"/>
          <c:h val="0.34755155605549304"/>
        </c:manualLayout>
      </c:layout>
      <c:overlay val="0"/>
      <c:txPr>
        <a:bodyPr rot="0" vert="horz"/>
        <a:lstStyle/>
        <a:p>
          <a:pPr>
            <a:defRPr sz="1200"/>
          </a:pPr>
          <a:endParaRPr lang="en-US"/>
        </a:p>
      </c:txPr>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Reasources addressing other substance use disorder/mental health promotion problem(s)</a:t>
            </a:r>
            <a:r>
              <a:rPr lang="en-US" baseline="0"/>
              <a:t> (2017)</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Graphs'!$U$2:$AB$2</c:f>
              <c:numCache>
                <c:formatCode>General</c:formatCode>
                <c:ptCount val="6"/>
              </c:numCache>
            </c:numRef>
          </c:val>
          <c:extLst>
            <c:ext xmlns:c16="http://schemas.microsoft.com/office/drawing/2014/chart" uri="{C3380CC4-5D6E-409C-BE32-E72D297353CC}">
              <c16:uniqueId val="{00000000-46D8-4B65-9517-4F78CB0B71BC}"/>
            </c:ext>
          </c:extLst>
        </c:ser>
        <c:ser>
          <c:idx val="1"/>
          <c:order val="1"/>
          <c:spPr>
            <a:solidFill>
              <a:schemeClr val="accent2"/>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Graphs'!$U$3:$AB$3</c:f>
              <c:numCache>
                <c:formatCode>General</c:formatCode>
                <c:ptCount val="6"/>
              </c:numCache>
            </c:numRef>
          </c:val>
          <c:extLst>
            <c:ext xmlns:c16="http://schemas.microsoft.com/office/drawing/2014/chart" uri="{C3380CC4-5D6E-409C-BE32-E72D297353CC}">
              <c16:uniqueId val="{00000001-46D8-4B65-9517-4F78CB0B71BC}"/>
            </c:ext>
          </c:extLst>
        </c:ser>
        <c:ser>
          <c:idx val="2"/>
          <c:order val="2"/>
          <c:spPr>
            <a:solidFill>
              <a:schemeClr val="accent3"/>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Graphs'!$U$4:$AB$4</c:f>
              <c:numCache>
                <c:formatCode>General</c:formatCode>
                <c:ptCount val="6"/>
              </c:numCache>
            </c:numRef>
          </c:val>
          <c:extLst>
            <c:ext xmlns:c16="http://schemas.microsoft.com/office/drawing/2014/chart" uri="{C3380CC4-5D6E-409C-BE32-E72D297353CC}">
              <c16:uniqueId val="{00000002-46D8-4B65-9517-4F78CB0B71BC}"/>
            </c:ext>
          </c:extLst>
        </c:ser>
        <c:ser>
          <c:idx val="3"/>
          <c:order val="3"/>
          <c:spPr>
            <a:solidFill>
              <a:schemeClr val="accent4"/>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Graphs'!$U$5:$AB$5</c:f>
              <c:numCache>
                <c:formatCode>General</c:formatCode>
                <c:ptCount val="6"/>
              </c:numCache>
            </c:numRef>
          </c:val>
          <c:extLst>
            <c:ext xmlns:c16="http://schemas.microsoft.com/office/drawing/2014/chart" uri="{C3380CC4-5D6E-409C-BE32-E72D297353CC}">
              <c16:uniqueId val="{00000003-46D8-4B65-9517-4F78CB0B71BC}"/>
            </c:ext>
          </c:extLst>
        </c:ser>
        <c:ser>
          <c:idx val="4"/>
          <c:order val="4"/>
          <c:spPr>
            <a:solidFill>
              <a:schemeClr val="accent5"/>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Graphs'!$U$6:$AB$6</c:f>
              <c:numCache>
                <c:formatCode>General</c:formatCode>
                <c:ptCount val="6"/>
                <c:pt idx="0">
                  <c:v>1</c:v>
                </c:pt>
              </c:numCache>
            </c:numRef>
          </c:val>
          <c:extLst>
            <c:ext xmlns:c16="http://schemas.microsoft.com/office/drawing/2014/chart" uri="{C3380CC4-5D6E-409C-BE32-E72D297353CC}">
              <c16:uniqueId val="{00000004-46D8-4B65-9517-4F78CB0B71BC}"/>
            </c:ext>
          </c:extLst>
        </c:ser>
        <c:ser>
          <c:idx val="5"/>
          <c:order val="5"/>
          <c:spPr>
            <a:solidFill>
              <a:schemeClr val="accent6"/>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Graphs'!$U$7:$AB$7</c:f>
              <c:numCache>
                <c:formatCode>General</c:formatCode>
                <c:ptCount val="6"/>
                <c:pt idx="0">
                  <c:v>1</c:v>
                </c:pt>
                <c:pt idx="2">
                  <c:v>1</c:v>
                </c:pt>
                <c:pt idx="3">
                  <c:v>1</c:v>
                </c:pt>
              </c:numCache>
            </c:numRef>
          </c:val>
          <c:extLst>
            <c:ext xmlns:c16="http://schemas.microsoft.com/office/drawing/2014/chart" uri="{C3380CC4-5D6E-409C-BE32-E72D297353CC}">
              <c16:uniqueId val="{00000005-46D8-4B65-9517-4F78CB0B71BC}"/>
            </c:ext>
          </c:extLst>
        </c:ser>
        <c:ser>
          <c:idx val="6"/>
          <c:order val="6"/>
          <c:spPr>
            <a:solidFill>
              <a:schemeClr val="accent1">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Graphs'!$U$8:$AB$8</c:f>
              <c:numCache>
                <c:formatCode>General</c:formatCode>
                <c:ptCount val="6"/>
              </c:numCache>
            </c:numRef>
          </c:val>
          <c:extLst>
            <c:ext xmlns:c16="http://schemas.microsoft.com/office/drawing/2014/chart" uri="{C3380CC4-5D6E-409C-BE32-E72D297353CC}">
              <c16:uniqueId val="{00000006-46D8-4B65-9517-4F78CB0B71BC}"/>
            </c:ext>
          </c:extLst>
        </c:ser>
        <c:ser>
          <c:idx val="7"/>
          <c:order val="7"/>
          <c:spPr>
            <a:solidFill>
              <a:schemeClr val="accent2">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Graphs'!$U$9:$AB$9</c:f>
              <c:numCache>
                <c:formatCode>General</c:formatCode>
                <c:ptCount val="6"/>
              </c:numCache>
            </c:numRef>
          </c:val>
          <c:extLst>
            <c:ext xmlns:c16="http://schemas.microsoft.com/office/drawing/2014/chart" uri="{C3380CC4-5D6E-409C-BE32-E72D297353CC}">
              <c16:uniqueId val="{00000007-46D8-4B65-9517-4F78CB0B71BC}"/>
            </c:ext>
          </c:extLst>
        </c:ser>
        <c:ser>
          <c:idx val="8"/>
          <c:order val="8"/>
          <c:spPr>
            <a:solidFill>
              <a:schemeClr val="accent3">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Graphs'!$U$10:$AB$10</c:f>
              <c:numCache>
                <c:formatCode>General</c:formatCode>
                <c:ptCount val="6"/>
                <c:pt idx="3">
                  <c:v>1</c:v>
                </c:pt>
              </c:numCache>
            </c:numRef>
          </c:val>
          <c:extLst>
            <c:ext xmlns:c16="http://schemas.microsoft.com/office/drawing/2014/chart" uri="{C3380CC4-5D6E-409C-BE32-E72D297353CC}">
              <c16:uniqueId val="{00000008-46D8-4B65-9517-4F78CB0B71BC}"/>
            </c:ext>
          </c:extLst>
        </c:ser>
        <c:ser>
          <c:idx val="9"/>
          <c:order val="9"/>
          <c:spPr>
            <a:solidFill>
              <a:schemeClr val="accent4">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Graphs'!$U$11:$AB$11</c:f>
              <c:numCache>
                <c:formatCode>General</c:formatCode>
                <c:ptCount val="6"/>
                <c:pt idx="0">
                  <c:v>1</c:v>
                </c:pt>
                <c:pt idx="1">
                  <c:v>1</c:v>
                </c:pt>
                <c:pt idx="2">
                  <c:v>1</c:v>
                </c:pt>
                <c:pt idx="3">
                  <c:v>1</c:v>
                </c:pt>
              </c:numCache>
            </c:numRef>
          </c:val>
          <c:extLst>
            <c:ext xmlns:c16="http://schemas.microsoft.com/office/drawing/2014/chart" uri="{C3380CC4-5D6E-409C-BE32-E72D297353CC}">
              <c16:uniqueId val="{00000009-46D8-4B65-9517-4F78CB0B71BC}"/>
            </c:ext>
          </c:extLst>
        </c:ser>
        <c:ser>
          <c:idx val="10"/>
          <c:order val="10"/>
          <c:spPr>
            <a:solidFill>
              <a:schemeClr val="accent5">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Graphs'!$U$12:$AB$12</c:f>
              <c:numCache>
                <c:formatCode>General</c:formatCode>
                <c:ptCount val="6"/>
                <c:pt idx="0">
                  <c:v>1</c:v>
                </c:pt>
                <c:pt idx="1">
                  <c:v>1</c:v>
                </c:pt>
              </c:numCache>
            </c:numRef>
          </c:val>
          <c:extLst>
            <c:ext xmlns:c16="http://schemas.microsoft.com/office/drawing/2014/chart" uri="{C3380CC4-5D6E-409C-BE32-E72D297353CC}">
              <c16:uniqueId val="{0000000A-46D8-4B65-9517-4F78CB0B71BC}"/>
            </c:ext>
          </c:extLst>
        </c:ser>
        <c:ser>
          <c:idx val="11"/>
          <c:order val="11"/>
          <c:spPr>
            <a:solidFill>
              <a:schemeClr val="accent6">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Graphs'!$U$13:$AB$13</c:f>
              <c:numCache>
                <c:formatCode>General</c:formatCode>
                <c:ptCount val="6"/>
              </c:numCache>
            </c:numRef>
          </c:val>
          <c:extLst>
            <c:ext xmlns:c16="http://schemas.microsoft.com/office/drawing/2014/chart" uri="{C3380CC4-5D6E-409C-BE32-E72D297353CC}">
              <c16:uniqueId val="{0000000B-46D8-4B65-9517-4F78CB0B71BC}"/>
            </c:ext>
          </c:extLst>
        </c:ser>
        <c:ser>
          <c:idx val="12"/>
          <c:order val="12"/>
          <c:spPr>
            <a:solidFill>
              <a:schemeClr val="accent1">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Graphs'!$U$14:$AB$14</c:f>
              <c:numCache>
                <c:formatCode>General</c:formatCode>
                <c:ptCount val="6"/>
              </c:numCache>
            </c:numRef>
          </c:val>
          <c:extLst>
            <c:ext xmlns:c16="http://schemas.microsoft.com/office/drawing/2014/chart" uri="{C3380CC4-5D6E-409C-BE32-E72D297353CC}">
              <c16:uniqueId val="{0000000C-46D8-4B65-9517-4F78CB0B71BC}"/>
            </c:ext>
          </c:extLst>
        </c:ser>
        <c:ser>
          <c:idx val="13"/>
          <c:order val="13"/>
          <c:spPr>
            <a:solidFill>
              <a:schemeClr val="accent2">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Graphs'!$U$15:$AB$15</c:f>
              <c:numCache>
                <c:formatCode>General</c:formatCode>
                <c:ptCount val="6"/>
                <c:pt idx="0">
                  <c:v>1</c:v>
                </c:pt>
                <c:pt idx="1">
                  <c:v>1</c:v>
                </c:pt>
              </c:numCache>
            </c:numRef>
          </c:val>
          <c:extLst>
            <c:ext xmlns:c16="http://schemas.microsoft.com/office/drawing/2014/chart" uri="{C3380CC4-5D6E-409C-BE32-E72D297353CC}">
              <c16:uniqueId val="{0000000D-46D8-4B65-9517-4F78CB0B71BC}"/>
            </c:ext>
          </c:extLst>
        </c:ser>
        <c:ser>
          <c:idx val="14"/>
          <c:order val="14"/>
          <c:spPr>
            <a:solidFill>
              <a:schemeClr val="accent3">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Graphs'!$U$16:$AB$16</c:f>
              <c:numCache>
                <c:formatCode>General</c:formatCode>
                <c:ptCount val="6"/>
              </c:numCache>
            </c:numRef>
          </c:val>
          <c:extLst>
            <c:ext xmlns:c16="http://schemas.microsoft.com/office/drawing/2014/chart" uri="{C3380CC4-5D6E-409C-BE32-E72D297353CC}">
              <c16:uniqueId val="{0000000E-46D8-4B65-9517-4F78CB0B71BC}"/>
            </c:ext>
          </c:extLst>
        </c:ser>
        <c:ser>
          <c:idx val="15"/>
          <c:order val="15"/>
          <c:spPr>
            <a:solidFill>
              <a:schemeClr val="accent4">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Graphs'!$U$17:$AB$17</c:f>
              <c:numCache>
                <c:formatCode>General</c:formatCode>
                <c:ptCount val="6"/>
              </c:numCache>
            </c:numRef>
          </c:val>
          <c:extLst>
            <c:ext xmlns:c16="http://schemas.microsoft.com/office/drawing/2014/chart" uri="{C3380CC4-5D6E-409C-BE32-E72D297353CC}">
              <c16:uniqueId val="{0000000F-46D8-4B65-9517-4F78CB0B71BC}"/>
            </c:ext>
          </c:extLst>
        </c:ser>
        <c:ser>
          <c:idx val="16"/>
          <c:order val="16"/>
          <c:spPr>
            <a:solidFill>
              <a:schemeClr val="accent5">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Graphs'!$U$18:$AB$18</c:f>
              <c:numCache>
                <c:formatCode>General</c:formatCode>
                <c:ptCount val="6"/>
                <c:pt idx="0">
                  <c:v>1</c:v>
                </c:pt>
                <c:pt idx="1">
                  <c:v>1</c:v>
                </c:pt>
                <c:pt idx="2">
                  <c:v>1</c:v>
                </c:pt>
                <c:pt idx="5">
                  <c:v>1</c:v>
                </c:pt>
              </c:numCache>
            </c:numRef>
          </c:val>
          <c:extLst>
            <c:ext xmlns:c16="http://schemas.microsoft.com/office/drawing/2014/chart" uri="{C3380CC4-5D6E-409C-BE32-E72D297353CC}">
              <c16:uniqueId val="{00000010-46D8-4B65-9517-4F78CB0B71BC}"/>
            </c:ext>
          </c:extLst>
        </c:ser>
        <c:ser>
          <c:idx val="17"/>
          <c:order val="17"/>
          <c:spPr>
            <a:solidFill>
              <a:schemeClr val="accent6">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Graphs'!$U$19:$AB$19</c:f>
              <c:numCache>
                <c:formatCode>General</c:formatCode>
                <c:ptCount val="6"/>
                <c:pt idx="0">
                  <c:v>1</c:v>
                </c:pt>
                <c:pt idx="1">
                  <c:v>1</c:v>
                </c:pt>
                <c:pt idx="4">
                  <c:v>1</c:v>
                </c:pt>
                <c:pt idx="5">
                  <c:v>1</c:v>
                </c:pt>
              </c:numCache>
            </c:numRef>
          </c:val>
          <c:extLst>
            <c:ext xmlns:c16="http://schemas.microsoft.com/office/drawing/2014/chart" uri="{C3380CC4-5D6E-409C-BE32-E72D297353CC}">
              <c16:uniqueId val="{00000011-46D8-4B65-9517-4F78CB0B71BC}"/>
            </c:ext>
          </c:extLst>
        </c:ser>
        <c:ser>
          <c:idx val="18"/>
          <c:order val="18"/>
          <c:spPr>
            <a:solidFill>
              <a:schemeClr val="accent1">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Graphs'!$U$20:$AB$20</c:f>
              <c:numCache>
                <c:formatCode>General</c:formatCode>
                <c:ptCount val="6"/>
                <c:pt idx="3">
                  <c:v>1</c:v>
                </c:pt>
                <c:pt idx="4">
                  <c:v>1</c:v>
                </c:pt>
              </c:numCache>
            </c:numRef>
          </c:val>
          <c:extLst>
            <c:ext xmlns:c16="http://schemas.microsoft.com/office/drawing/2014/chart" uri="{C3380CC4-5D6E-409C-BE32-E72D297353CC}">
              <c16:uniqueId val="{00000012-46D8-4B65-9517-4F78CB0B71BC}"/>
            </c:ext>
          </c:extLst>
        </c:ser>
        <c:ser>
          <c:idx val="19"/>
          <c:order val="19"/>
          <c:spPr>
            <a:solidFill>
              <a:schemeClr val="accent2">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Graphs'!$U$21:$AB$21</c:f>
              <c:numCache>
                <c:formatCode>General</c:formatCode>
                <c:ptCount val="6"/>
              </c:numCache>
            </c:numRef>
          </c:val>
          <c:extLst>
            <c:ext xmlns:c16="http://schemas.microsoft.com/office/drawing/2014/chart" uri="{C3380CC4-5D6E-409C-BE32-E72D297353CC}">
              <c16:uniqueId val="{00000013-46D8-4B65-9517-4F78CB0B71BC}"/>
            </c:ext>
          </c:extLst>
        </c:ser>
        <c:ser>
          <c:idx val="20"/>
          <c:order val="20"/>
          <c:spPr>
            <a:solidFill>
              <a:schemeClr val="accent3">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Graphs'!$U$22:$AB$22</c:f>
              <c:numCache>
                <c:formatCode>General</c:formatCode>
                <c:ptCount val="6"/>
              </c:numCache>
            </c:numRef>
          </c:val>
          <c:extLst>
            <c:ext xmlns:c16="http://schemas.microsoft.com/office/drawing/2014/chart" uri="{C3380CC4-5D6E-409C-BE32-E72D297353CC}">
              <c16:uniqueId val="{00000014-46D8-4B65-9517-4F78CB0B71BC}"/>
            </c:ext>
          </c:extLst>
        </c:ser>
        <c:ser>
          <c:idx val="21"/>
          <c:order val="21"/>
          <c:spPr>
            <a:solidFill>
              <a:schemeClr val="accent4">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Graphs'!$U$23:$AB$23</c:f>
              <c:numCache>
                <c:formatCode>General</c:formatCode>
                <c:ptCount val="6"/>
              </c:numCache>
            </c:numRef>
          </c:val>
          <c:extLst>
            <c:ext xmlns:c16="http://schemas.microsoft.com/office/drawing/2014/chart" uri="{C3380CC4-5D6E-409C-BE32-E72D297353CC}">
              <c16:uniqueId val="{00000015-46D8-4B65-9517-4F78CB0B71BC}"/>
            </c:ext>
          </c:extLst>
        </c:ser>
        <c:ser>
          <c:idx val="22"/>
          <c:order val="22"/>
          <c:spPr>
            <a:solidFill>
              <a:schemeClr val="accent5">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Graphs'!$U$24:$AB$24</c:f>
              <c:numCache>
                <c:formatCode>General</c:formatCode>
                <c:ptCount val="6"/>
              </c:numCache>
            </c:numRef>
          </c:val>
          <c:extLst>
            <c:ext xmlns:c16="http://schemas.microsoft.com/office/drawing/2014/chart" uri="{C3380CC4-5D6E-409C-BE32-E72D297353CC}">
              <c16:uniqueId val="{00000016-46D8-4B65-9517-4F78CB0B71BC}"/>
            </c:ext>
          </c:extLst>
        </c:ser>
        <c:ser>
          <c:idx val="23"/>
          <c:order val="23"/>
          <c:spPr>
            <a:solidFill>
              <a:schemeClr val="accent6">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Graphs'!$U$25:$AB$25</c:f>
              <c:numCache>
                <c:formatCode>General</c:formatCode>
                <c:ptCount val="6"/>
                <c:pt idx="0">
                  <c:v>1</c:v>
                </c:pt>
              </c:numCache>
            </c:numRef>
          </c:val>
          <c:extLst>
            <c:ext xmlns:c16="http://schemas.microsoft.com/office/drawing/2014/chart" uri="{C3380CC4-5D6E-409C-BE32-E72D297353CC}">
              <c16:uniqueId val="{00000017-46D8-4B65-9517-4F78CB0B71BC}"/>
            </c:ext>
          </c:extLst>
        </c:ser>
        <c:ser>
          <c:idx val="24"/>
          <c:order val="24"/>
          <c:spPr>
            <a:solidFill>
              <a:schemeClr val="accent1">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Graphs'!$U$26:$AB$26</c:f>
              <c:numCache>
                <c:formatCode>General</c:formatCode>
                <c:ptCount val="6"/>
              </c:numCache>
            </c:numRef>
          </c:val>
          <c:extLst>
            <c:ext xmlns:c16="http://schemas.microsoft.com/office/drawing/2014/chart" uri="{C3380CC4-5D6E-409C-BE32-E72D297353CC}">
              <c16:uniqueId val="{00000018-46D8-4B65-9517-4F78CB0B71BC}"/>
            </c:ext>
          </c:extLst>
        </c:ser>
        <c:ser>
          <c:idx val="25"/>
          <c:order val="25"/>
          <c:spPr>
            <a:solidFill>
              <a:schemeClr val="accent2">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Graphs'!$U$27:$AB$27</c:f>
              <c:numCache>
                <c:formatCode>General</c:formatCode>
                <c:ptCount val="6"/>
              </c:numCache>
            </c:numRef>
          </c:val>
          <c:extLst>
            <c:ext xmlns:c16="http://schemas.microsoft.com/office/drawing/2014/chart" uri="{C3380CC4-5D6E-409C-BE32-E72D297353CC}">
              <c16:uniqueId val="{00000019-46D8-4B65-9517-4F78CB0B71BC}"/>
            </c:ext>
          </c:extLst>
        </c:ser>
        <c:ser>
          <c:idx val="26"/>
          <c:order val="26"/>
          <c:spPr>
            <a:solidFill>
              <a:schemeClr val="accent3">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Graphs'!$U$28:$AB$28</c:f>
              <c:numCache>
                <c:formatCode>General</c:formatCode>
                <c:ptCount val="6"/>
              </c:numCache>
            </c:numRef>
          </c:val>
          <c:extLst>
            <c:ext xmlns:c16="http://schemas.microsoft.com/office/drawing/2014/chart" uri="{C3380CC4-5D6E-409C-BE32-E72D297353CC}">
              <c16:uniqueId val="{0000001A-46D8-4B65-9517-4F78CB0B71BC}"/>
            </c:ext>
          </c:extLst>
        </c:ser>
        <c:ser>
          <c:idx val="27"/>
          <c:order val="27"/>
          <c:spPr>
            <a:solidFill>
              <a:schemeClr val="accent4">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Graphs'!$U$29:$AB$29</c:f>
              <c:numCache>
                <c:formatCode>General</c:formatCode>
                <c:ptCount val="6"/>
              </c:numCache>
            </c:numRef>
          </c:val>
          <c:extLst>
            <c:ext xmlns:c16="http://schemas.microsoft.com/office/drawing/2014/chart" uri="{C3380CC4-5D6E-409C-BE32-E72D297353CC}">
              <c16:uniqueId val="{0000001B-46D8-4B65-9517-4F78CB0B71BC}"/>
            </c:ext>
          </c:extLst>
        </c:ser>
        <c:ser>
          <c:idx val="28"/>
          <c:order val="28"/>
          <c:spPr>
            <a:solidFill>
              <a:schemeClr val="accent5">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Graphs'!$U$30:$AB$30</c:f>
              <c:numCache>
                <c:formatCode>General</c:formatCode>
                <c:ptCount val="6"/>
              </c:numCache>
            </c:numRef>
          </c:val>
          <c:extLst>
            <c:ext xmlns:c16="http://schemas.microsoft.com/office/drawing/2014/chart" uri="{C3380CC4-5D6E-409C-BE32-E72D297353CC}">
              <c16:uniqueId val="{0000001C-46D8-4B65-9517-4F78CB0B71BC}"/>
            </c:ext>
          </c:extLst>
        </c:ser>
        <c:ser>
          <c:idx val="29"/>
          <c:order val="29"/>
          <c:spPr>
            <a:solidFill>
              <a:schemeClr val="accent6">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Graphs'!$U$31:$AB$31</c:f>
              <c:numCache>
                <c:formatCode>General</c:formatCode>
                <c:ptCount val="6"/>
              </c:numCache>
            </c:numRef>
          </c:val>
          <c:extLst>
            <c:ext xmlns:c16="http://schemas.microsoft.com/office/drawing/2014/chart" uri="{C3380CC4-5D6E-409C-BE32-E72D297353CC}">
              <c16:uniqueId val="{0000001D-46D8-4B65-9517-4F78CB0B71BC}"/>
            </c:ext>
          </c:extLst>
        </c:ser>
        <c:ser>
          <c:idx val="30"/>
          <c:order val="30"/>
          <c:spPr>
            <a:solidFill>
              <a:schemeClr val="accent1">
                <a:lumMod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Graphs'!$U$32:$AB$32</c:f>
              <c:numCache>
                <c:formatCode>General</c:formatCode>
                <c:ptCount val="6"/>
              </c:numCache>
            </c:numRef>
          </c:val>
          <c:extLst>
            <c:ext xmlns:c16="http://schemas.microsoft.com/office/drawing/2014/chart" uri="{C3380CC4-5D6E-409C-BE32-E72D297353CC}">
              <c16:uniqueId val="{0000001E-46D8-4B65-9517-4F78CB0B71BC}"/>
            </c:ext>
          </c:extLst>
        </c:ser>
        <c:ser>
          <c:idx val="31"/>
          <c:order val="31"/>
          <c:spPr>
            <a:solidFill>
              <a:schemeClr val="accent2">
                <a:lumMod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Graphs'!$U$33:$AB$33</c:f>
              <c:numCache>
                <c:formatCode>General</c:formatCode>
                <c:ptCount val="6"/>
                <c:pt idx="0">
                  <c:v>1</c:v>
                </c:pt>
              </c:numCache>
            </c:numRef>
          </c:val>
          <c:extLst>
            <c:ext xmlns:c16="http://schemas.microsoft.com/office/drawing/2014/chart" uri="{C3380CC4-5D6E-409C-BE32-E72D297353CC}">
              <c16:uniqueId val="{0000001F-46D8-4B65-9517-4F78CB0B71BC}"/>
            </c:ext>
          </c:extLst>
        </c:ser>
        <c:ser>
          <c:idx val="32"/>
          <c:order val="32"/>
          <c:spPr>
            <a:solidFill>
              <a:schemeClr val="accent3">
                <a:lumMod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Graphs'!$U$34:$AB$34</c:f>
              <c:numCache>
                <c:formatCode>General</c:formatCode>
                <c:ptCount val="6"/>
                <c:pt idx="2">
                  <c:v>1</c:v>
                </c:pt>
              </c:numCache>
            </c:numRef>
          </c:val>
          <c:extLst>
            <c:ext xmlns:c16="http://schemas.microsoft.com/office/drawing/2014/chart" uri="{C3380CC4-5D6E-409C-BE32-E72D297353CC}">
              <c16:uniqueId val="{00000020-46D8-4B65-9517-4F78CB0B71BC}"/>
            </c:ext>
          </c:extLst>
        </c:ser>
        <c:ser>
          <c:idx val="33"/>
          <c:order val="33"/>
          <c:spPr>
            <a:solidFill>
              <a:schemeClr val="accent4">
                <a:lumMod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Graphs'!$U$35:$AB$35</c:f>
              <c:numCache>
                <c:formatCode>General</c:formatCode>
                <c:ptCount val="6"/>
                <c:pt idx="2">
                  <c:v>1</c:v>
                </c:pt>
              </c:numCache>
            </c:numRef>
          </c:val>
          <c:extLst>
            <c:ext xmlns:c16="http://schemas.microsoft.com/office/drawing/2014/chart" uri="{C3380CC4-5D6E-409C-BE32-E72D297353CC}">
              <c16:uniqueId val="{00000021-46D8-4B65-9517-4F78CB0B71BC}"/>
            </c:ext>
          </c:extLst>
        </c:ser>
        <c:ser>
          <c:idx val="34"/>
          <c:order val="34"/>
          <c:spPr>
            <a:solidFill>
              <a:schemeClr val="accent5">
                <a:lumMod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Graphs'!$U$36:$AB$36</c:f>
              <c:numCache>
                <c:formatCode>General</c:formatCode>
                <c:ptCount val="6"/>
                <c:pt idx="0">
                  <c:v>1</c:v>
                </c:pt>
              </c:numCache>
            </c:numRef>
          </c:val>
          <c:extLst>
            <c:ext xmlns:c16="http://schemas.microsoft.com/office/drawing/2014/chart" uri="{C3380CC4-5D6E-409C-BE32-E72D297353CC}">
              <c16:uniqueId val="{00000022-46D8-4B65-9517-4F78CB0B71BC}"/>
            </c:ext>
          </c:extLst>
        </c:ser>
        <c:ser>
          <c:idx val="35"/>
          <c:order val="35"/>
          <c:spPr>
            <a:solidFill>
              <a:schemeClr val="accent6">
                <a:lumMod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Graphs'!$U$37:$AB$37</c:f>
              <c:numCache>
                <c:formatCode>General</c:formatCode>
                <c:ptCount val="6"/>
                <c:pt idx="0">
                  <c:v>1</c:v>
                </c:pt>
                <c:pt idx="4">
                  <c:v>1</c:v>
                </c:pt>
              </c:numCache>
            </c:numRef>
          </c:val>
          <c:extLst>
            <c:ext xmlns:c16="http://schemas.microsoft.com/office/drawing/2014/chart" uri="{C3380CC4-5D6E-409C-BE32-E72D297353CC}">
              <c16:uniqueId val="{00000023-46D8-4B65-9517-4F78CB0B71BC}"/>
            </c:ext>
          </c:extLst>
        </c:ser>
        <c:ser>
          <c:idx val="36"/>
          <c:order val="36"/>
          <c:spPr>
            <a:solidFill>
              <a:schemeClr val="accent1">
                <a:lumMod val="70000"/>
                <a:lumOff val="3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Graphs'!$U$38:$AB$38</c:f>
              <c:numCache>
                <c:formatCode>General</c:formatCode>
                <c:ptCount val="6"/>
                <c:pt idx="0">
                  <c:v>1</c:v>
                </c:pt>
                <c:pt idx="4">
                  <c:v>1</c:v>
                </c:pt>
              </c:numCache>
            </c:numRef>
          </c:val>
          <c:extLst>
            <c:ext xmlns:c16="http://schemas.microsoft.com/office/drawing/2014/chart" uri="{C3380CC4-5D6E-409C-BE32-E72D297353CC}">
              <c16:uniqueId val="{00000024-46D8-4B65-9517-4F78CB0B71BC}"/>
            </c:ext>
          </c:extLst>
        </c:ser>
        <c:ser>
          <c:idx val="37"/>
          <c:order val="37"/>
          <c:spPr>
            <a:solidFill>
              <a:schemeClr val="accent2">
                <a:lumMod val="70000"/>
                <a:lumOff val="3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Graphs'!$U$39:$AB$39</c:f>
              <c:numCache>
                <c:formatCode>General</c:formatCode>
                <c:ptCount val="6"/>
                <c:pt idx="0">
                  <c:v>1</c:v>
                </c:pt>
                <c:pt idx="4">
                  <c:v>1</c:v>
                </c:pt>
              </c:numCache>
            </c:numRef>
          </c:val>
          <c:extLst>
            <c:ext xmlns:c16="http://schemas.microsoft.com/office/drawing/2014/chart" uri="{C3380CC4-5D6E-409C-BE32-E72D297353CC}">
              <c16:uniqueId val="{00000025-46D8-4B65-9517-4F78CB0B71BC}"/>
            </c:ext>
          </c:extLst>
        </c:ser>
        <c:ser>
          <c:idx val="38"/>
          <c:order val="38"/>
          <c:spPr>
            <a:solidFill>
              <a:schemeClr val="accent3">
                <a:lumMod val="70000"/>
                <a:lumOff val="3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Graphs'!$U$40:$AB$40</c:f>
              <c:numCache>
                <c:formatCode>General</c:formatCode>
                <c:ptCount val="6"/>
              </c:numCache>
            </c:numRef>
          </c:val>
          <c:extLst>
            <c:ext xmlns:c16="http://schemas.microsoft.com/office/drawing/2014/chart" uri="{C3380CC4-5D6E-409C-BE32-E72D297353CC}">
              <c16:uniqueId val="{00000026-46D8-4B65-9517-4F78CB0B71BC}"/>
            </c:ext>
          </c:extLst>
        </c:ser>
        <c:ser>
          <c:idx val="39"/>
          <c:order val="39"/>
          <c:spPr>
            <a:solidFill>
              <a:schemeClr val="accent4">
                <a:lumMod val="70000"/>
                <a:lumOff val="3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Graphs'!$U$41:$AB$41</c:f>
              <c:numCache>
                <c:formatCode>General</c:formatCode>
                <c:ptCount val="6"/>
                <c:pt idx="1">
                  <c:v>1</c:v>
                </c:pt>
                <c:pt idx="2">
                  <c:v>1</c:v>
                </c:pt>
                <c:pt idx="4">
                  <c:v>1</c:v>
                </c:pt>
              </c:numCache>
            </c:numRef>
          </c:val>
          <c:extLst>
            <c:ext xmlns:c16="http://schemas.microsoft.com/office/drawing/2014/chart" uri="{C3380CC4-5D6E-409C-BE32-E72D297353CC}">
              <c16:uniqueId val="{00000027-46D8-4B65-9517-4F78CB0B71BC}"/>
            </c:ext>
          </c:extLst>
        </c:ser>
        <c:ser>
          <c:idx val="40"/>
          <c:order val="40"/>
          <c:spPr>
            <a:solidFill>
              <a:schemeClr val="accent5">
                <a:lumMod val="70000"/>
                <a:lumOff val="3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Graphs'!$U$42:$AB$42</c:f>
              <c:numCache>
                <c:formatCode>General</c:formatCode>
                <c:ptCount val="6"/>
                <c:pt idx="2">
                  <c:v>1</c:v>
                </c:pt>
                <c:pt idx="3">
                  <c:v>1</c:v>
                </c:pt>
              </c:numCache>
            </c:numRef>
          </c:val>
          <c:extLst>
            <c:ext xmlns:c16="http://schemas.microsoft.com/office/drawing/2014/chart" uri="{C3380CC4-5D6E-409C-BE32-E72D297353CC}">
              <c16:uniqueId val="{00000028-46D8-4B65-9517-4F78CB0B71BC}"/>
            </c:ext>
          </c:extLst>
        </c:ser>
        <c:ser>
          <c:idx val="41"/>
          <c:order val="41"/>
          <c:spPr>
            <a:solidFill>
              <a:schemeClr val="accent6">
                <a:lumMod val="70000"/>
                <a:lumOff val="3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Graphs'!$U$43:$AB$43</c:f>
              <c:numCache>
                <c:formatCode>General</c:formatCode>
                <c:ptCount val="6"/>
                <c:pt idx="2">
                  <c:v>1</c:v>
                </c:pt>
              </c:numCache>
            </c:numRef>
          </c:val>
          <c:extLst>
            <c:ext xmlns:c16="http://schemas.microsoft.com/office/drawing/2014/chart" uri="{C3380CC4-5D6E-409C-BE32-E72D297353CC}">
              <c16:uniqueId val="{00000029-46D8-4B65-9517-4F78CB0B71BC}"/>
            </c:ext>
          </c:extLst>
        </c:ser>
        <c:ser>
          <c:idx val="42"/>
          <c:order val="42"/>
          <c:spPr>
            <a:solidFill>
              <a:schemeClr val="accent1">
                <a:lumMod val="7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Graphs'!$U$44:$AB$44</c:f>
              <c:numCache>
                <c:formatCode>General</c:formatCode>
                <c:ptCount val="6"/>
              </c:numCache>
            </c:numRef>
          </c:val>
          <c:extLst>
            <c:ext xmlns:c16="http://schemas.microsoft.com/office/drawing/2014/chart" uri="{C3380CC4-5D6E-409C-BE32-E72D297353CC}">
              <c16:uniqueId val="{0000002A-46D8-4B65-9517-4F78CB0B71BC}"/>
            </c:ext>
          </c:extLst>
        </c:ser>
        <c:ser>
          <c:idx val="43"/>
          <c:order val="43"/>
          <c:spPr>
            <a:solidFill>
              <a:schemeClr val="accent2">
                <a:lumMod val="7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Graphs'!$U$45:$AB$45</c:f>
              <c:numCache>
                <c:formatCode>General</c:formatCode>
                <c:ptCount val="6"/>
              </c:numCache>
            </c:numRef>
          </c:val>
          <c:extLst>
            <c:ext xmlns:c16="http://schemas.microsoft.com/office/drawing/2014/chart" uri="{C3380CC4-5D6E-409C-BE32-E72D297353CC}">
              <c16:uniqueId val="{0000002B-46D8-4B65-9517-4F78CB0B71BC}"/>
            </c:ext>
          </c:extLst>
        </c:ser>
        <c:ser>
          <c:idx val="44"/>
          <c:order val="44"/>
          <c:spPr>
            <a:solidFill>
              <a:schemeClr val="accent3">
                <a:lumMod val="7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Graphs'!$U$46:$AB$46</c:f>
              <c:numCache>
                <c:formatCode>General</c:formatCode>
                <c:ptCount val="6"/>
                <c:pt idx="3">
                  <c:v>1</c:v>
                </c:pt>
                <c:pt idx="4">
                  <c:v>1</c:v>
                </c:pt>
              </c:numCache>
            </c:numRef>
          </c:val>
          <c:extLst>
            <c:ext xmlns:c16="http://schemas.microsoft.com/office/drawing/2014/chart" uri="{C3380CC4-5D6E-409C-BE32-E72D297353CC}">
              <c16:uniqueId val="{0000002C-46D8-4B65-9517-4F78CB0B71BC}"/>
            </c:ext>
          </c:extLst>
        </c:ser>
        <c:ser>
          <c:idx val="45"/>
          <c:order val="45"/>
          <c:spPr>
            <a:solidFill>
              <a:schemeClr val="accent4">
                <a:lumMod val="7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Graphs'!$U$47:$AB$47</c:f>
              <c:numCache>
                <c:formatCode>General</c:formatCode>
                <c:ptCount val="6"/>
                <c:pt idx="2">
                  <c:v>1</c:v>
                </c:pt>
              </c:numCache>
            </c:numRef>
          </c:val>
          <c:extLst>
            <c:ext xmlns:c16="http://schemas.microsoft.com/office/drawing/2014/chart" uri="{C3380CC4-5D6E-409C-BE32-E72D297353CC}">
              <c16:uniqueId val="{0000002D-46D8-4B65-9517-4F78CB0B71BC}"/>
            </c:ext>
          </c:extLst>
        </c:ser>
        <c:ser>
          <c:idx val="46"/>
          <c:order val="46"/>
          <c:spPr>
            <a:solidFill>
              <a:schemeClr val="accent5">
                <a:lumMod val="7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Graphs'!$U$48:$AB$48</c:f>
              <c:numCache>
                <c:formatCode>General</c:formatCode>
                <c:ptCount val="6"/>
                <c:pt idx="3">
                  <c:v>1</c:v>
                </c:pt>
                <c:pt idx="4">
                  <c:v>1</c:v>
                </c:pt>
              </c:numCache>
            </c:numRef>
          </c:val>
          <c:extLst>
            <c:ext xmlns:c16="http://schemas.microsoft.com/office/drawing/2014/chart" uri="{C3380CC4-5D6E-409C-BE32-E72D297353CC}">
              <c16:uniqueId val="{0000002E-46D8-4B65-9517-4F78CB0B71BC}"/>
            </c:ext>
          </c:extLst>
        </c:ser>
        <c:ser>
          <c:idx val="47"/>
          <c:order val="47"/>
          <c:spPr>
            <a:solidFill>
              <a:schemeClr val="accent6">
                <a:lumMod val="7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Graphs'!$U$49:$AB$49</c:f>
              <c:numCache>
                <c:formatCode>General</c:formatCode>
                <c:ptCount val="6"/>
                <c:pt idx="2">
                  <c:v>1</c:v>
                </c:pt>
              </c:numCache>
            </c:numRef>
          </c:val>
          <c:extLst>
            <c:ext xmlns:c16="http://schemas.microsoft.com/office/drawing/2014/chart" uri="{C3380CC4-5D6E-409C-BE32-E72D297353CC}">
              <c16:uniqueId val="{0000002F-46D8-4B65-9517-4F78CB0B71BC}"/>
            </c:ext>
          </c:extLst>
        </c:ser>
        <c:ser>
          <c:idx val="48"/>
          <c:order val="48"/>
          <c:spPr>
            <a:solidFill>
              <a:schemeClr val="accent1">
                <a:lumMod val="50000"/>
                <a:lumOff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Graphs'!$U$50:$AB$50</c:f>
              <c:numCache>
                <c:formatCode>General</c:formatCode>
                <c:ptCount val="6"/>
                <c:pt idx="4">
                  <c:v>1</c:v>
                </c:pt>
              </c:numCache>
            </c:numRef>
          </c:val>
          <c:extLst>
            <c:ext xmlns:c16="http://schemas.microsoft.com/office/drawing/2014/chart" uri="{C3380CC4-5D6E-409C-BE32-E72D297353CC}">
              <c16:uniqueId val="{00000030-46D8-4B65-9517-4F78CB0B71BC}"/>
            </c:ext>
          </c:extLst>
        </c:ser>
        <c:ser>
          <c:idx val="49"/>
          <c:order val="49"/>
          <c:spPr>
            <a:solidFill>
              <a:schemeClr val="accent2">
                <a:lumMod val="50000"/>
                <a:lumOff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Graphs'!$U$51:$AB$51</c:f>
              <c:numCache>
                <c:formatCode>General</c:formatCode>
                <c:ptCount val="6"/>
                <c:pt idx="0">
                  <c:v>1</c:v>
                </c:pt>
              </c:numCache>
            </c:numRef>
          </c:val>
          <c:extLst>
            <c:ext xmlns:c16="http://schemas.microsoft.com/office/drawing/2014/chart" uri="{C3380CC4-5D6E-409C-BE32-E72D297353CC}">
              <c16:uniqueId val="{00000031-46D8-4B65-9517-4F78CB0B71BC}"/>
            </c:ext>
          </c:extLst>
        </c:ser>
        <c:ser>
          <c:idx val="50"/>
          <c:order val="50"/>
          <c:spPr>
            <a:solidFill>
              <a:schemeClr val="accent3">
                <a:lumMod val="50000"/>
                <a:lumOff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Graphs'!$U$52:$AB$52</c:f>
              <c:numCache>
                <c:formatCode>General</c:formatCode>
                <c:ptCount val="6"/>
              </c:numCache>
            </c:numRef>
          </c:val>
          <c:extLst>
            <c:ext xmlns:c16="http://schemas.microsoft.com/office/drawing/2014/chart" uri="{C3380CC4-5D6E-409C-BE32-E72D297353CC}">
              <c16:uniqueId val="{00000032-46D8-4B65-9517-4F78CB0B71BC}"/>
            </c:ext>
          </c:extLst>
        </c:ser>
        <c:ser>
          <c:idx val="51"/>
          <c:order val="51"/>
          <c:spPr>
            <a:solidFill>
              <a:schemeClr val="accent4">
                <a:lumMod val="50000"/>
                <a:lumOff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Graphs'!$U$53:$AB$53</c:f>
              <c:numCache>
                <c:formatCode>General</c:formatCode>
                <c:ptCount val="6"/>
                <c:pt idx="0">
                  <c:v>1</c:v>
                </c:pt>
                <c:pt idx="4">
                  <c:v>1</c:v>
                </c:pt>
              </c:numCache>
            </c:numRef>
          </c:val>
          <c:extLst>
            <c:ext xmlns:c16="http://schemas.microsoft.com/office/drawing/2014/chart" uri="{C3380CC4-5D6E-409C-BE32-E72D297353CC}">
              <c16:uniqueId val="{00000033-46D8-4B65-9517-4F78CB0B71BC}"/>
            </c:ext>
          </c:extLst>
        </c:ser>
        <c:ser>
          <c:idx val="52"/>
          <c:order val="52"/>
          <c:spPr>
            <a:solidFill>
              <a:schemeClr val="accent5">
                <a:lumMod val="50000"/>
                <a:lumOff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Graphs'!$U$54:$AB$54</c:f>
              <c:numCache>
                <c:formatCode>General</c:formatCode>
                <c:ptCount val="6"/>
              </c:numCache>
            </c:numRef>
          </c:val>
          <c:extLst>
            <c:ext xmlns:c16="http://schemas.microsoft.com/office/drawing/2014/chart" uri="{C3380CC4-5D6E-409C-BE32-E72D297353CC}">
              <c16:uniqueId val="{00000034-46D8-4B65-9517-4F78CB0B71BC}"/>
            </c:ext>
          </c:extLst>
        </c:ser>
        <c:ser>
          <c:idx val="53"/>
          <c:order val="53"/>
          <c:spPr>
            <a:solidFill>
              <a:schemeClr val="accent6">
                <a:lumMod val="50000"/>
                <a:lumOff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Graphs'!$U$55:$AB$55</c:f>
              <c:numCache>
                <c:formatCode>General</c:formatCode>
                <c:ptCount val="6"/>
                <c:pt idx="3">
                  <c:v>1</c:v>
                </c:pt>
                <c:pt idx="4">
                  <c:v>1</c:v>
                </c:pt>
              </c:numCache>
            </c:numRef>
          </c:val>
          <c:extLst>
            <c:ext xmlns:c16="http://schemas.microsoft.com/office/drawing/2014/chart" uri="{C3380CC4-5D6E-409C-BE32-E72D297353CC}">
              <c16:uniqueId val="{00000035-46D8-4B65-9517-4F78CB0B71BC}"/>
            </c:ext>
          </c:extLst>
        </c:ser>
        <c:ser>
          <c:idx val="54"/>
          <c:order val="54"/>
          <c:spPr>
            <a:solidFill>
              <a:schemeClr val="accent1"/>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Graphs'!$U$56:$AB$56</c:f>
              <c:numCache>
                <c:formatCode>General</c:formatCode>
                <c:ptCount val="6"/>
              </c:numCache>
            </c:numRef>
          </c:val>
          <c:extLst>
            <c:ext xmlns:c16="http://schemas.microsoft.com/office/drawing/2014/chart" uri="{C3380CC4-5D6E-409C-BE32-E72D297353CC}">
              <c16:uniqueId val="{00000036-46D8-4B65-9517-4F78CB0B71BC}"/>
            </c:ext>
          </c:extLst>
        </c:ser>
        <c:ser>
          <c:idx val="55"/>
          <c:order val="55"/>
          <c:spPr>
            <a:solidFill>
              <a:schemeClr val="accent2"/>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Graphs'!$U$57:$AB$57</c:f>
              <c:numCache>
                <c:formatCode>General</c:formatCode>
                <c:ptCount val="6"/>
                <c:pt idx="0">
                  <c:v>1</c:v>
                </c:pt>
                <c:pt idx="1">
                  <c:v>1</c:v>
                </c:pt>
                <c:pt idx="2">
                  <c:v>1</c:v>
                </c:pt>
                <c:pt idx="3">
                  <c:v>1</c:v>
                </c:pt>
                <c:pt idx="4">
                  <c:v>1</c:v>
                </c:pt>
                <c:pt idx="5">
                  <c:v>1</c:v>
                </c:pt>
              </c:numCache>
            </c:numRef>
          </c:val>
          <c:extLst>
            <c:ext xmlns:c16="http://schemas.microsoft.com/office/drawing/2014/chart" uri="{C3380CC4-5D6E-409C-BE32-E72D297353CC}">
              <c16:uniqueId val="{00000037-46D8-4B65-9517-4F78CB0B71BC}"/>
            </c:ext>
          </c:extLst>
        </c:ser>
        <c:ser>
          <c:idx val="56"/>
          <c:order val="56"/>
          <c:spPr>
            <a:solidFill>
              <a:schemeClr val="accent3"/>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Graphs'!$U$58:$AB$58</c:f>
              <c:numCache>
                <c:formatCode>General</c:formatCode>
                <c:ptCount val="6"/>
              </c:numCache>
            </c:numRef>
          </c:val>
          <c:extLst>
            <c:ext xmlns:c16="http://schemas.microsoft.com/office/drawing/2014/chart" uri="{C3380CC4-5D6E-409C-BE32-E72D297353CC}">
              <c16:uniqueId val="{00000038-46D8-4B65-9517-4F78CB0B71BC}"/>
            </c:ext>
          </c:extLst>
        </c:ser>
        <c:ser>
          <c:idx val="57"/>
          <c:order val="57"/>
          <c:spPr>
            <a:solidFill>
              <a:schemeClr val="accent4"/>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Graphs'!$U$59:$AB$59</c:f>
              <c:numCache>
                <c:formatCode>General</c:formatCode>
                <c:ptCount val="6"/>
                <c:pt idx="1">
                  <c:v>1</c:v>
                </c:pt>
                <c:pt idx="2">
                  <c:v>1</c:v>
                </c:pt>
                <c:pt idx="3">
                  <c:v>1</c:v>
                </c:pt>
                <c:pt idx="4">
                  <c:v>1</c:v>
                </c:pt>
                <c:pt idx="5">
                  <c:v>1</c:v>
                </c:pt>
              </c:numCache>
            </c:numRef>
          </c:val>
          <c:extLst>
            <c:ext xmlns:c16="http://schemas.microsoft.com/office/drawing/2014/chart" uri="{C3380CC4-5D6E-409C-BE32-E72D297353CC}">
              <c16:uniqueId val="{00000039-46D8-4B65-9517-4F78CB0B71BC}"/>
            </c:ext>
          </c:extLst>
        </c:ser>
        <c:ser>
          <c:idx val="58"/>
          <c:order val="58"/>
          <c:spPr>
            <a:solidFill>
              <a:schemeClr val="accent5"/>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Graphs'!$U$60:$AB$60</c:f>
              <c:numCache>
                <c:formatCode>General</c:formatCode>
                <c:ptCount val="6"/>
              </c:numCache>
            </c:numRef>
          </c:val>
          <c:extLst>
            <c:ext xmlns:c16="http://schemas.microsoft.com/office/drawing/2014/chart" uri="{C3380CC4-5D6E-409C-BE32-E72D297353CC}">
              <c16:uniqueId val="{0000003A-46D8-4B65-9517-4F78CB0B71BC}"/>
            </c:ext>
          </c:extLst>
        </c:ser>
        <c:ser>
          <c:idx val="59"/>
          <c:order val="59"/>
          <c:spPr>
            <a:solidFill>
              <a:schemeClr val="accent6"/>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Graphs'!$U$61:$AB$61</c:f>
              <c:numCache>
                <c:formatCode>General</c:formatCode>
                <c:ptCount val="6"/>
                <c:pt idx="1">
                  <c:v>1</c:v>
                </c:pt>
                <c:pt idx="3">
                  <c:v>1</c:v>
                </c:pt>
              </c:numCache>
            </c:numRef>
          </c:val>
          <c:extLst>
            <c:ext xmlns:c16="http://schemas.microsoft.com/office/drawing/2014/chart" uri="{C3380CC4-5D6E-409C-BE32-E72D297353CC}">
              <c16:uniqueId val="{0000003B-46D8-4B65-9517-4F78CB0B71BC}"/>
            </c:ext>
          </c:extLst>
        </c:ser>
        <c:ser>
          <c:idx val="60"/>
          <c:order val="60"/>
          <c:spPr>
            <a:solidFill>
              <a:schemeClr val="accent1">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Graphs'!$U$62:$AB$62</c:f>
              <c:numCache>
                <c:formatCode>General</c:formatCode>
                <c:ptCount val="6"/>
                <c:pt idx="1">
                  <c:v>1</c:v>
                </c:pt>
                <c:pt idx="3">
                  <c:v>1</c:v>
                </c:pt>
              </c:numCache>
            </c:numRef>
          </c:val>
          <c:extLst>
            <c:ext xmlns:c16="http://schemas.microsoft.com/office/drawing/2014/chart" uri="{C3380CC4-5D6E-409C-BE32-E72D297353CC}">
              <c16:uniqueId val="{0000003C-46D8-4B65-9517-4F78CB0B71BC}"/>
            </c:ext>
          </c:extLst>
        </c:ser>
        <c:ser>
          <c:idx val="61"/>
          <c:order val="61"/>
          <c:spPr>
            <a:solidFill>
              <a:schemeClr val="accent2">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Graphs'!$U$63:$AB$63</c:f>
              <c:numCache>
                <c:formatCode>General</c:formatCode>
                <c:ptCount val="6"/>
                <c:pt idx="1">
                  <c:v>1</c:v>
                </c:pt>
                <c:pt idx="2">
                  <c:v>1</c:v>
                </c:pt>
              </c:numCache>
            </c:numRef>
          </c:val>
          <c:extLst>
            <c:ext xmlns:c16="http://schemas.microsoft.com/office/drawing/2014/chart" uri="{C3380CC4-5D6E-409C-BE32-E72D297353CC}">
              <c16:uniqueId val="{0000003D-46D8-4B65-9517-4F78CB0B71BC}"/>
            </c:ext>
          </c:extLst>
        </c:ser>
        <c:ser>
          <c:idx val="62"/>
          <c:order val="62"/>
          <c:spPr>
            <a:solidFill>
              <a:schemeClr val="accent3">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Graphs'!$U$64:$AB$64</c:f>
              <c:numCache>
                <c:formatCode>General</c:formatCode>
                <c:ptCount val="6"/>
                <c:pt idx="1">
                  <c:v>1</c:v>
                </c:pt>
                <c:pt idx="3">
                  <c:v>1</c:v>
                </c:pt>
              </c:numCache>
            </c:numRef>
          </c:val>
          <c:extLst>
            <c:ext xmlns:c16="http://schemas.microsoft.com/office/drawing/2014/chart" uri="{C3380CC4-5D6E-409C-BE32-E72D297353CC}">
              <c16:uniqueId val="{0000003E-46D8-4B65-9517-4F78CB0B71BC}"/>
            </c:ext>
          </c:extLst>
        </c:ser>
        <c:ser>
          <c:idx val="63"/>
          <c:order val="63"/>
          <c:spPr>
            <a:solidFill>
              <a:schemeClr val="accent4">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Graphs'!$U$65:$AB$65</c:f>
              <c:numCache>
                <c:formatCode>General</c:formatCode>
                <c:ptCount val="6"/>
                <c:pt idx="1">
                  <c:v>1</c:v>
                </c:pt>
                <c:pt idx="3">
                  <c:v>1</c:v>
                </c:pt>
              </c:numCache>
            </c:numRef>
          </c:val>
          <c:extLst>
            <c:ext xmlns:c16="http://schemas.microsoft.com/office/drawing/2014/chart" uri="{C3380CC4-5D6E-409C-BE32-E72D297353CC}">
              <c16:uniqueId val="{0000003F-46D8-4B65-9517-4F78CB0B71BC}"/>
            </c:ext>
          </c:extLst>
        </c:ser>
        <c:ser>
          <c:idx val="64"/>
          <c:order val="64"/>
          <c:spPr>
            <a:solidFill>
              <a:schemeClr val="accent5">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Graphs'!$U$66:$AB$66</c:f>
              <c:numCache>
                <c:formatCode>General</c:formatCode>
                <c:ptCount val="6"/>
              </c:numCache>
            </c:numRef>
          </c:val>
          <c:extLst>
            <c:ext xmlns:c16="http://schemas.microsoft.com/office/drawing/2014/chart" uri="{C3380CC4-5D6E-409C-BE32-E72D297353CC}">
              <c16:uniqueId val="{00000040-46D8-4B65-9517-4F78CB0B71BC}"/>
            </c:ext>
          </c:extLst>
        </c:ser>
        <c:ser>
          <c:idx val="65"/>
          <c:order val="65"/>
          <c:spPr>
            <a:solidFill>
              <a:schemeClr val="accent6">
                <a:lumMod val="6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Graphs'!$U$67:$AB$67</c:f>
              <c:numCache>
                <c:formatCode>General</c:formatCode>
                <c:ptCount val="6"/>
                <c:pt idx="3">
                  <c:v>1</c:v>
                </c:pt>
              </c:numCache>
            </c:numRef>
          </c:val>
          <c:extLst>
            <c:ext xmlns:c16="http://schemas.microsoft.com/office/drawing/2014/chart" uri="{C3380CC4-5D6E-409C-BE32-E72D297353CC}">
              <c16:uniqueId val="{00000041-46D8-4B65-9517-4F78CB0B71BC}"/>
            </c:ext>
          </c:extLst>
        </c:ser>
        <c:ser>
          <c:idx val="66"/>
          <c:order val="66"/>
          <c:spPr>
            <a:solidFill>
              <a:schemeClr val="accent1">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Graphs'!$U$68:$AB$68</c:f>
              <c:numCache>
                <c:formatCode>General</c:formatCode>
                <c:ptCount val="6"/>
                <c:pt idx="0">
                  <c:v>1</c:v>
                </c:pt>
              </c:numCache>
            </c:numRef>
          </c:val>
          <c:extLst>
            <c:ext xmlns:c16="http://schemas.microsoft.com/office/drawing/2014/chart" uri="{C3380CC4-5D6E-409C-BE32-E72D297353CC}">
              <c16:uniqueId val="{00000042-46D8-4B65-9517-4F78CB0B71BC}"/>
            </c:ext>
          </c:extLst>
        </c:ser>
        <c:ser>
          <c:idx val="67"/>
          <c:order val="67"/>
          <c:spPr>
            <a:solidFill>
              <a:schemeClr val="accent2">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Graphs'!$U$69:$AB$69</c:f>
              <c:numCache>
                <c:formatCode>General</c:formatCode>
                <c:ptCount val="6"/>
                <c:pt idx="0">
                  <c:v>1</c:v>
                </c:pt>
                <c:pt idx="2">
                  <c:v>1</c:v>
                </c:pt>
              </c:numCache>
            </c:numRef>
          </c:val>
          <c:extLst>
            <c:ext xmlns:c16="http://schemas.microsoft.com/office/drawing/2014/chart" uri="{C3380CC4-5D6E-409C-BE32-E72D297353CC}">
              <c16:uniqueId val="{00000043-46D8-4B65-9517-4F78CB0B71BC}"/>
            </c:ext>
          </c:extLst>
        </c:ser>
        <c:ser>
          <c:idx val="68"/>
          <c:order val="68"/>
          <c:spPr>
            <a:solidFill>
              <a:schemeClr val="accent3">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Graphs'!$U$70:$AB$70</c:f>
              <c:numCache>
                <c:formatCode>General</c:formatCode>
                <c:ptCount val="6"/>
                <c:pt idx="1">
                  <c:v>1</c:v>
                </c:pt>
              </c:numCache>
            </c:numRef>
          </c:val>
          <c:extLst>
            <c:ext xmlns:c16="http://schemas.microsoft.com/office/drawing/2014/chart" uri="{C3380CC4-5D6E-409C-BE32-E72D297353CC}">
              <c16:uniqueId val="{00000044-46D8-4B65-9517-4F78CB0B71BC}"/>
            </c:ext>
          </c:extLst>
        </c:ser>
        <c:ser>
          <c:idx val="69"/>
          <c:order val="69"/>
          <c:spPr>
            <a:solidFill>
              <a:schemeClr val="accent4">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Graphs'!$U$71:$AB$71</c:f>
              <c:numCache>
                <c:formatCode>General</c:formatCode>
                <c:ptCount val="6"/>
                <c:pt idx="0">
                  <c:v>1</c:v>
                </c:pt>
              </c:numCache>
            </c:numRef>
          </c:val>
          <c:extLst>
            <c:ext xmlns:c16="http://schemas.microsoft.com/office/drawing/2014/chart" uri="{C3380CC4-5D6E-409C-BE32-E72D297353CC}">
              <c16:uniqueId val="{00000045-46D8-4B65-9517-4F78CB0B71BC}"/>
            </c:ext>
          </c:extLst>
        </c:ser>
        <c:ser>
          <c:idx val="70"/>
          <c:order val="70"/>
          <c:spPr>
            <a:solidFill>
              <a:schemeClr val="accent5">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Graphs'!$U$72:$AB$72</c:f>
              <c:numCache>
                <c:formatCode>General</c:formatCode>
                <c:ptCount val="6"/>
                <c:pt idx="3">
                  <c:v>1</c:v>
                </c:pt>
                <c:pt idx="4">
                  <c:v>1</c:v>
                </c:pt>
              </c:numCache>
            </c:numRef>
          </c:val>
          <c:extLst>
            <c:ext xmlns:c16="http://schemas.microsoft.com/office/drawing/2014/chart" uri="{C3380CC4-5D6E-409C-BE32-E72D297353CC}">
              <c16:uniqueId val="{00000046-46D8-4B65-9517-4F78CB0B71BC}"/>
            </c:ext>
          </c:extLst>
        </c:ser>
        <c:ser>
          <c:idx val="71"/>
          <c:order val="71"/>
          <c:spPr>
            <a:solidFill>
              <a:schemeClr val="accent6">
                <a:lumMod val="80000"/>
                <a:lumOff val="2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Graphs'!$U$73:$AB$73</c:f>
              <c:numCache>
                <c:formatCode>General</c:formatCode>
                <c:ptCount val="6"/>
              </c:numCache>
            </c:numRef>
          </c:val>
          <c:extLst>
            <c:ext xmlns:c16="http://schemas.microsoft.com/office/drawing/2014/chart" uri="{C3380CC4-5D6E-409C-BE32-E72D297353CC}">
              <c16:uniqueId val="{00000047-46D8-4B65-9517-4F78CB0B71BC}"/>
            </c:ext>
          </c:extLst>
        </c:ser>
        <c:ser>
          <c:idx val="72"/>
          <c:order val="72"/>
          <c:spPr>
            <a:solidFill>
              <a:schemeClr val="accent1">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Graphs'!$U$74:$AB$74</c:f>
              <c:numCache>
                <c:formatCode>General</c:formatCode>
                <c:ptCount val="6"/>
                <c:pt idx="1">
                  <c:v>1</c:v>
                </c:pt>
                <c:pt idx="3">
                  <c:v>1</c:v>
                </c:pt>
                <c:pt idx="4">
                  <c:v>1</c:v>
                </c:pt>
              </c:numCache>
            </c:numRef>
          </c:val>
          <c:extLst>
            <c:ext xmlns:c16="http://schemas.microsoft.com/office/drawing/2014/chart" uri="{C3380CC4-5D6E-409C-BE32-E72D297353CC}">
              <c16:uniqueId val="{00000048-46D8-4B65-9517-4F78CB0B71BC}"/>
            </c:ext>
          </c:extLst>
        </c:ser>
        <c:ser>
          <c:idx val="73"/>
          <c:order val="73"/>
          <c:spPr>
            <a:solidFill>
              <a:schemeClr val="accent2">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Graphs'!$U$75:$AB$75</c:f>
              <c:numCache>
                <c:formatCode>General</c:formatCode>
                <c:ptCount val="6"/>
                <c:pt idx="4">
                  <c:v>1</c:v>
                </c:pt>
              </c:numCache>
            </c:numRef>
          </c:val>
          <c:extLst>
            <c:ext xmlns:c16="http://schemas.microsoft.com/office/drawing/2014/chart" uri="{C3380CC4-5D6E-409C-BE32-E72D297353CC}">
              <c16:uniqueId val="{00000049-46D8-4B65-9517-4F78CB0B71BC}"/>
            </c:ext>
          </c:extLst>
        </c:ser>
        <c:ser>
          <c:idx val="74"/>
          <c:order val="74"/>
          <c:spPr>
            <a:solidFill>
              <a:schemeClr val="accent3">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Graphs'!$U$76:$AB$76</c:f>
              <c:numCache>
                <c:formatCode>General</c:formatCode>
                <c:ptCount val="6"/>
              </c:numCache>
            </c:numRef>
          </c:val>
          <c:extLst>
            <c:ext xmlns:c16="http://schemas.microsoft.com/office/drawing/2014/chart" uri="{C3380CC4-5D6E-409C-BE32-E72D297353CC}">
              <c16:uniqueId val="{0000004A-46D8-4B65-9517-4F78CB0B71BC}"/>
            </c:ext>
          </c:extLst>
        </c:ser>
        <c:ser>
          <c:idx val="75"/>
          <c:order val="75"/>
          <c:spPr>
            <a:solidFill>
              <a:schemeClr val="accent4">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Graphs'!$U$77:$AB$77</c:f>
              <c:numCache>
                <c:formatCode>General</c:formatCode>
                <c:ptCount val="6"/>
                <c:pt idx="3">
                  <c:v>1</c:v>
                </c:pt>
                <c:pt idx="4">
                  <c:v>1</c:v>
                </c:pt>
              </c:numCache>
            </c:numRef>
          </c:val>
          <c:extLst>
            <c:ext xmlns:c16="http://schemas.microsoft.com/office/drawing/2014/chart" uri="{C3380CC4-5D6E-409C-BE32-E72D297353CC}">
              <c16:uniqueId val="{0000004B-46D8-4B65-9517-4F78CB0B71BC}"/>
            </c:ext>
          </c:extLst>
        </c:ser>
        <c:ser>
          <c:idx val="76"/>
          <c:order val="76"/>
          <c:spPr>
            <a:solidFill>
              <a:schemeClr val="accent5">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Graphs'!$U$78:$AB$78</c:f>
              <c:numCache>
                <c:formatCode>General</c:formatCode>
                <c:ptCount val="6"/>
                <c:pt idx="1">
                  <c:v>1</c:v>
                </c:pt>
                <c:pt idx="4">
                  <c:v>1</c:v>
                </c:pt>
              </c:numCache>
            </c:numRef>
          </c:val>
          <c:extLst>
            <c:ext xmlns:c16="http://schemas.microsoft.com/office/drawing/2014/chart" uri="{C3380CC4-5D6E-409C-BE32-E72D297353CC}">
              <c16:uniqueId val="{0000004C-46D8-4B65-9517-4F78CB0B71BC}"/>
            </c:ext>
          </c:extLst>
        </c:ser>
        <c:ser>
          <c:idx val="77"/>
          <c:order val="77"/>
          <c:spPr>
            <a:solidFill>
              <a:schemeClr val="accent6">
                <a:lumMod val="8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Graphs'!$U$79:$AB$79</c:f>
              <c:numCache>
                <c:formatCode>General</c:formatCode>
                <c:ptCount val="6"/>
                <c:pt idx="3">
                  <c:v>1</c:v>
                </c:pt>
                <c:pt idx="4">
                  <c:v>1</c:v>
                </c:pt>
              </c:numCache>
            </c:numRef>
          </c:val>
          <c:extLst>
            <c:ext xmlns:c16="http://schemas.microsoft.com/office/drawing/2014/chart" uri="{C3380CC4-5D6E-409C-BE32-E72D297353CC}">
              <c16:uniqueId val="{0000004D-46D8-4B65-9517-4F78CB0B71BC}"/>
            </c:ext>
          </c:extLst>
        </c:ser>
        <c:ser>
          <c:idx val="78"/>
          <c:order val="78"/>
          <c:spPr>
            <a:solidFill>
              <a:schemeClr val="accent1">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Graphs'!$U$80:$AB$80</c:f>
              <c:numCache>
                <c:formatCode>General</c:formatCode>
                <c:ptCount val="6"/>
                <c:pt idx="1">
                  <c:v>1</c:v>
                </c:pt>
              </c:numCache>
            </c:numRef>
          </c:val>
          <c:extLst>
            <c:ext xmlns:c16="http://schemas.microsoft.com/office/drawing/2014/chart" uri="{C3380CC4-5D6E-409C-BE32-E72D297353CC}">
              <c16:uniqueId val="{0000004E-46D8-4B65-9517-4F78CB0B71BC}"/>
            </c:ext>
          </c:extLst>
        </c:ser>
        <c:ser>
          <c:idx val="79"/>
          <c:order val="79"/>
          <c:spPr>
            <a:solidFill>
              <a:schemeClr val="accent2">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Graphs'!$U$81:$AB$81</c:f>
              <c:numCache>
                <c:formatCode>General</c:formatCode>
                <c:ptCount val="6"/>
                <c:pt idx="1">
                  <c:v>1</c:v>
                </c:pt>
                <c:pt idx="4">
                  <c:v>1</c:v>
                </c:pt>
              </c:numCache>
            </c:numRef>
          </c:val>
          <c:extLst>
            <c:ext xmlns:c16="http://schemas.microsoft.com/office/drawing/2014/chart" uri="{C3380CC4-5D6E-409C-BE32-E72D297353CC}">
              <c16:uniqueId val="{0000004F-46D8-4B65-9517-4F78CB0B71BC}"/>
            </c:ext>
          </c:extLst>
        </c:ser>
        <c:ser>
          <c:idx val="80"/>
          <c:order val="80"/>
          <c:spPr>
            <a:solidFill>
              <a:schemeClr val="accent3">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Graphs'!$U$82:$AB$82</c:f>
              <c:numCache>
                <c:formatCode>General</c:formatCode>
                <c:ptCount val="6"/>
                <c:pt idx="3">
                  <c:v>1</c:v>
                </c:pt>
                <c:pt idx="4">
                  <c:v>1</c:v>
                </c:pt>
              </c:numCache>
            </c:numRef>
          </c:val>
          <c:extLst>
            <c:ext xmlns:c16="http://schemas.microsoft.com/office/drawing/2014/chart" uri="{C3380CC4-5D6E-409C-BE32-E72D297353CC}">
              <c16:uniqueId val="{00000050-46D8-4B65-9517-4F78CB0B71BC}"/>
            </c:ext>
          </c:extLst>
        </c:ser>
        <c:ser>
          <c:idx val="81"/>
          <c:order val="81"/>
          <c:spPr>
            <a:solidFill>
              <a:schemeClr val="accent4">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Graphs'!$U$83:$AB$83</c:f>
              <c:numCache>
                <c:formatCode>General</c:formatCode>
                <c:ptCount val="6"/>
                <c:pt idx="1">
                  <c:v>1</c:v>
                </c:pt>
              </c:numCache>
            </c:numRef>
          </c:val>
          <c:extLst>
            <c:ext xmlns:c16="http://schemas.microsoft.com/office/drawing/2014/chart" uri="{C3380CC4-5D6E-409C-BE32-E72D297353CC}">
              <c16:uniqueId val="{00000051-46D8-4B65-9517-4F78CB0B71BC}"/>
            </c:ext>
          </c:extLst>
        </c:ser>
        <c:ser>
          <c:idx val="82"/>
          <c:order val="82"/>
          <c:spPr>
            <a:solidFill>
              <a:schemeClr val="accent5">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Graphs'!$U$84:$AB$84</c:f>
              <c:numCache>
                <c:formatCode>General</c:formatCode>
                <c:ptCount val="6"/>
                <c:pt idx="1">
                  <c:v>1</c:v>
                </c:pt>
              </c:numCache>
            </c:numRef>
          </c:val>
          <c:extLst>
            <c:ext xmlns:c16="http://schemas.microsoft.com/office/drawing/2014/chart" uri="{C3380CC4-5D6E-409C-BE32-E72D297353CC}">
              <c16:uniqueId val="{00000052-46D8-4B65-9517-4F78CB0B71BC}"/>
            </c:ext>
          </c:extLst>
        </c:ser>
        <c:ser>
          <c:idx val="83"/>
          <c:order val="83"/>
          <c:spPr>
            <a:solidFill>
              <a:schemeClr val="accent6">
                <a:lumMod val="60000"/>
                <a:lumOff val="4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Graphs'!$U$85:$AB$85</c:f>
              <c:numCache>
                <c:formatCode>General</c:formatCode>
                <c:ptCount val="6"/>
                <c:pt idx="1">
                  <c:v>1</c:v>
                </c:pt>
                <c:pt idx="3">
                  <c:v>1</c:v>
                </c:pt>
              </c:numCache>
            </c:numRef>
          </c:val>
          <c:extLst>
            <c:ext xmlns:c16="http://schemas.microsoft.com/office/drawing/2014/chart" uri="{C3380CC4-5D6E-409C-BE32-E72D297353CC}">
              <c16:uniqueId val="{00000053-46D8-4B65-9517-4F78CB0B71BC}"/>
            </c:ext>
          </c:extLst>
        </c:ser>
        <c:ser>
          <c:idx val="84"/>
          <c:order val="84"/>
          <c:spPr>
            <a:solidFill>
              <a:schemeClr val="accent1">
                <a:lumMod val="50000"/>
              </a:schemeClr>
            </a:solidFill>
            <a:ln>
              <a:noFill/>
            </a:ln>
            <a:effectLst/>
          </c:spPr>
          <c:invertIfNegative val="0"/>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Graphs'!$U$86:$AB$86</c:f>
              <c:numCache>
                <c:formatCode>General</c:formatCode>
                <c:ptCount val="6"/>
                <c:pt idx="1">
                  <c:v>1</c:v>
                </c:pt>
                <c:pt idx="3">
                  <c:v>1</c:v>
                </c:pt>
              </c:numCache>
            </c:numRef>
          </c:val>
          <c:extLst>
            <c:ext xmlns:c16="http://schemas.microsoft.com/office/drawing/2014/chart" uri="{C3380CC4-5D6E-409C-BE32-E72D297353CC}">
              <c16:uniqueId val="{00000054-46D8-4B65-9517-4F78CB0B71BC}"/>
            </c:ext>
          </c:extLst>
        </c:ser>
        <c:ser>
          <c:idx val="85"/>
          <c:order val="85"/>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'Resources Analysis Graphs'!$N$1:$AB$1</c:f>
              <c:strCache>
                <c:ptCount val="13"/>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pt idx="8">
                  <c:v>Drinking and Driving</c:v>
                </c:pt>
                <c:pt idx="9">
                  <c:v>Education (school dropout; academic failure)</c:v>
                </c:pt>
                <c:pt idx="10">
                  <c:v>Crime/delinquency</c:v>
                </c:pt>
                <c:pt idx="11">
                  <c:v>Violence</c:v>
                </c:pt>
                <c:pt idx="12">
                  <c:v>Employment</c:v>
                </c:pt>
              </c:strCache>
            </c:strRef>
          </c:cat>
          <c:val>
            <c:numRef>
              <c:f>'Resources Analysis Graphs'!$N$88:$AB$88</c:f>
              <c:numCache>
                <c:formatCode>0%</c:formatCode>
                <c:ptCount val="13"/>
                <c:pt idx="0">
                  <c:v>0.36470588235294116</c:v>
                </c:pt>
                <c:pt idx="1">
                  <c:v>0.36470588235294116</c:v>
                </c:pt>
                <c:pt idx="2">
                  <c:v>0.29411764705882354</c:v>
                </c:pt>
                <c:pt idx="3">
                  <c:v>0.3411764705882353</c:v>
                </c:pt>
                <c:pt idx="4">
                  <c:v>0.23529411764705882</c:v>
                </c:pt>
                <c:pt idx="5">
                  <c:v>0.10588235294117647</c:v>
                </c:pt>
                <c:pt idx="6">
                  <c:v>0.28235294117647058</c:v>
                </c:pt>
                <c:pt idx="7">
                  <c:v>0.22352941176470589</c:v>
                </c:pt>
                <c:pt idx="8">
                  <c:v>0.28947368421052633</c:v>
                </c:pt>
                <c:pt idx="9">
                  <c:v>0.18421052631578946</c:v>
                </c:pt>
                <c:pt idx="10">
                  <c:v>0.28947368421052633</c:v>
                </c:pt>
                <c:pt idx="11">
                  <c:v>0.27631578947368424</c:v>
                </c:pt>
                <c:pt idx="12">
                  <c:v>5.2631578947368418E-2</c:v>
                </c:pt>
              </c:numCache>
            </c:numRef>
          </c:val>
          <c:extLst>
            <c:ext xmlns:c16="http://schemas.microsoft.com/office/drawing/2014/chart" uri="{C3380CC4-5D6E-409C-BE32-E72D297353CC}">
              <c16:uniqueId val="{00000055-46D8-4B65-9517-4F78CB0B71BC}"/>
            </c:ext>
          </c:extLst>
        </c:ser>
        <c:dLbls>
          <c:showLegendKey val="0"/>
          <c:showVal val="0"/>
          <c:showCatName val="0"/>
          <c:showSerName val="0"/>
          <c:showPercent val="0"/>
          <c:showBubbleSize val="0"/>
        </c:dLbls>
        <c:gapWidth val="110"/>
        <c:overlap val="-27"/>
        <c:axId val="85155840"/>
        <c:axId val="85157376"/>
      </c:barChart>
      <c:catAx>
        <c:axId val="85155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157376"/>
        <c:crosses val="autoZero"/>
        <c:auto val="1"/>
        <c:lblAlgn val="ctr"/>
        <c:lblOffset val="100"/>
        <c:noMultiLvlLbl val="0"/>
      </c:catAx>
      <c:valAx>
        <c:axId val="85157376"/>
        <c:scaling>
          <c:orientation val="minMax"/>
          <c:max val="0.8"/>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155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Resources: Populations primarily targed by age group (2017)</a:t>
            </a:r>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Graphs'!$AR$2:$AY$2</c:f>
              <c:numCache>
                <c:formatCode>General</c:formatCode>
                <c:ptCount val="8"/>
              </c:numCache>
            </c:numRef>
          </c:val>
          <c:extLst>
            <c:ext xmlns:c16="http://schemas.microsoft.com/office/drawing/2014/chart" uri="{C3380CC4-5D6E-409C-BE32-E72D297353CC}">
              <c16:uniqueId val="{00000000-7680-4BE1-93A1-0E0CFE994892}"/>
            </c:ext>
          </c:extLst>
        </c:ser>
        <c:ser>
          <c:idx val="1"/>
          <c:order val="1"/>
          <c:spPr>
            <a:solidFill>
              <a:schemeClr val="accent2"/>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Graphs'!$AR$3:$AY$3</c:f>
              <c:numCache>
                <c:formatCode>General</c:formatCode>
                <c:ptCount val="8"/>
              </c:numCache>
            </c:numRef>
          </c:val>
          <c:extLst>
            <c:ext xmlns:c16="http://schemas.microsoft.com/office/drawing/2014/chart" uri="{C3380CC4-5D6E-409C-BE32-E72D297353CC}">
              <c16:uniqueId val="{00000001-7680-4BE1-93A1-0E0CFE994892}"/>
            </c:ext>
          </c:extLst>
        </c:ser>
        <c:ser>
          <c:idx val="2"/>
          <c:order val="2"/>
          <c:spPr>
            <a:solidFill>
              <a:schemeClr val="accent3"/>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Graphs'!$AR$4:$AY$4</c:f>
              <c:numCache>
                <c:formatCode>General</c:formatCode>
                <c:ptCount val="8"/>
              </c:numCache>
            </c:numRef>
          </c:val>
          <c:extLst>
            <c:ext xmlns:c16="http://schemas.microsoft.com/office/drawing/2014/chart" uri="{C3380CC4-5D6E-409C-BE32-E72D297353CC}">
              <c16:uniqueId val="{00000002-7680-4BE1-93A1-0E0CFE994892}"/>
            </c:ext>
          </c:extLst>
        </c:ser>
        <c:ser>
          <c:idx val="3"/>
          <c:order val="3"/>
          <c:spPr>
            <a:solidFill>
              <a:schemeClr val="accent4"/>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Graphs'!$AR$5:$AY$5</c:f>
              <c:numCache>
                <c:formatCode>General</c:formatCode>
                <c:ptCount val="8"/>
              </c:numCache>
            </c:numRef>
          </c:val>
          <c:extLst>
            <c:ext xmlns:c16="http://schemas.microsoft.com/office/drawing/2014/chart" uri="{C3380CC4-5D6E-409C-BE32-E72D297353CC}">
              <c16:uniqueId val="{00000003-7680-4BE1-93A1-0E0CFE994892}"/>
            </c:ext>
          </c:extLst>
        </c:ser>
        <c:ser>
          <c:idx val="4"/>
          <c:order val="4"/>
          <c:spPr>
            <a:solidFill>
              <a:schemeClr val="accent5"/>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Graphs'!$AR$6:$AY$6</c:f>
              <c:numCache>
                <c:formatCode>General</c:formatCode>
                <c:ptCount val="8"/>
              </c:numCache>
            </c:numRef>
          </c:val>
          <c:extLst>
            <c:ext xmlns:c16="http://schemas.microsoft.com/office/drawing/2014/chart" uri="{C3380CC4-5D6E-409C-BE32-E72D297353CC}">
              <c16:uniqueId val="{00000004-7680-4BE1-93A1-0E0CFE994892}"/>
            </c:ext>
          </c:extLst>
        </c:ser>
        <c:ser>
          <c:idx val="5"/>
          <c:order val="5"/>
          <c:spPr>
            <a:solidFill>
              <a:schemeClr val="accent6"/>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Graphs'!$AR$7:$AY$7</c:f>
              <c:numCache>
                <c:formatCode>General</c:formatCode>
                <c:ptCount val="8"/>
                <c:pt idx="0">
                  <c:v>1</c:v>
                </c:pt>
                <c:pt idx="1">
                  <c:v>1</c:v>
                </c:pt>
                <c:pt idx="2">
                  <c:v>1</c:v>
                </c:pt>
                <c:pt idx="3">
                  <c:v>1</c:v>
                </c:pt>
                <c:pt idx="4">
                  <c:v>1</c:v>
                </c:pt>
              </c:numCache>
            </c:numRef>
          </c:val>
          <c:extLst>
            <c:ext xmlns:c16="http://schemas.microsoft.com/office/drawing/2014/chart" uri="{C3380CC4-5D6E-409C-BE32-E72D297353CC}">
              <c16:uniqueId val="{00000005-7680-4BE1-93A1-0E0CFE994892}"/>
            </c:ext>
          </c:extLst>
        </c:ser>
        <c:ser>
          <c:idx val="6"/>
          <c:order val="6"/>
          <c:spPr>
            <a:solidFill>
              <a:schemeClr val="accent1">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Graphs'!$AR$8:$AY$8</c:f>
              <c:numCache>
                <c:formatCode>General</c:formatCode>
                <c:ptCount val="8"/>
                <c:pt idx="3">
                  <c:v>1</c:v>
                </c:pt>
                <c:pt idx="4">
                  <c:v>1</c:v>
                </c:pt>
              </c:numCache>
            </c:numRef>
          </c:val>
          <c:extLst>
            <c:ext xmlns:c16="http://schemas.microsoft.com/office/drawing/2014/chart" uri="{C3380CC4-5D6E-409C-BE32-E72D297353CC}">
              <c16:uniqueId val="{00000006-7680-4BE1-93A1-0E0CFE994892}"/>
            </c:ext>
          </c:extLst>
        </c:ser>
        <c:ser>
          <c:idx val="7"/>
          <c:order val="7"/>
          <c:spPr>
            <a:solidFill>
              <a:schemeClr val="accent2">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Graphs'!$AR$9:$AY$9</c:f>
              <c:numCache>
                <c:formatCode>General</c:formatCode>
                <c:ptCount val="8"/>
              </c:numCache>
            </c:numRef>
          </c:val>
          <c:extLst>
            <c:ext xmlns:c16="http://schemas.microsoft.com/office/drawing/2014/chart" uri="{C3380CC4-5D6E-409C-BE32-E72D297353CC}">
              <c16:uniqueId val="{00000007-7680-4BE1-93A1-0E0CFE994892}"/>
            </c:ext>
          </c:extLst>
        </c:ser>
        <c:ser>
          <c:idx val="8"/>
          <c:order val="8"/>
          <c:spPr>
            <a:solidFill>
              <a:schemeClr val="accent3">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Graphs'!$AR$10:$AY$10</c:f>
              <c:numCache>
                <c:formatCode>General</c:formatCode>
                <c:ptCount val="8"/>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08-7680-4BE1-93A1-0E0CFE994892}"/>
            </c:ext>
          </c:extLst>
        </c:ser>
        <c:ser>
          <c:idx val="9"/>
          <c:order val="9"/>
          <c:spPr>
            <a:solidFill>
              <a:schemeClr val="accent4">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Graphs'!$AR$11:$AY$11</c:f>
              <c:numCache>
                <c:formatCode>General</c:formatCode>
                <c:ptCount val="8"/>
                <c:pt idx="2">
                  <c:v>1</c:v>
                </c:pt>
                <c:pt idx="3">
                  <c:v>1</c:v>
                </c:pt>
              </c:numCache>
            </c:numRef>
          </c:val>
          <c:extLst>
            <c:ext xmlns:c16="http://schemas.microsoft.com/office/drawing/2014/chart" uri="{C3380CC4-5D6E-409C-BE32-E72D297353CC}">
              <c16:uniqueId val="{00000009-7680-4BE1-93A1-0E0CFE994892}"/>
            </c:ext>
          </c:extLst>
        </c:ser>
        <c:ser>
          <c:idx val="10"/>
          <c:order val="10"/>
          <c:spPr>
            <a:solidFill>
              <a:schemeClr val="accent5">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Graphs'!$AR$12:$AY$12</c:f>
              <c:numCache>
                <c:formatCode>General</c:formatCode>
                <c:ptCount val="8"/>
                <c:pt idx="2">
                  <c:v>1</c:v>
                </c:pt>
                <c:pt idx="3">
                  <c:v>1</c:v>
                </c:pt>
                <c:pt idx="4">
                  <c:v>1</c:v>
                </c:pt>
                <c:pt idx="5">
                  <c:v>1</c:v>
                </c:pt>
              </c:numCache>
            </c:numRef>
          </c:val>
          <c:extLst>
            <c:ext xmlns:c16="http://schemas.microsoft.com/office/drawing/2014/chart" uri="{C3380CC4-5D6E-409C-BE32-E72D297353CC}">
              <c16:uniqueId val="{0000000A-7680-4BE1-93A1-0E0CFE994892}"/>
            </c:ext>
          </c:extLst>
        </c:ser>
        <c:ser>
          <c:idx val="11"/>
          <c:order val="11"/>
          <c:spPr>
            <a:solidFill>
              <a:schemeClr val="accent6">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Graphs'!$AR$13:$AY$13</c:f>
              <c:numCache>
                <c:formatCode>General</c:formatCode>
                <c:ptCount val="8"/>
                <c:pt idx="2">
                  <c:v>1</c:v>
                </c:pt>
                <c:pt idx="3">
                  <c:v>1</c:v>
                </c:pt>
                <c:pt idx="4">
                  <c:v>1</c:v>
                </c:pt>
                <c:pt idx="5">
                  <c:v>1</c:v>
                </c:pt>
                <c:pt idx="6">
                  <c:v>1</c:v>
                </c:pt>
                <c:pt idx="7">
                  <c:v>1</c:v>
                </c:pt>
              </c:numCache>
            </c:numRef>
          </c:val>
          <c:extLst>
            <c:ext xmlns:c16="http://schemas.microsoft.com/office/drawing/2014/chart" uri="{C3380CC4-5D6E-409C-BE32-E72D297353CC}">
              <c16:uniqueId val="{0000000B-7680-4BE1-93A1-0E0CFE994892}"/>
            </c:ext>
          </c:extLst>
        </c:ser>
        <c:ser>
          <c:idx val="12"/>
          <c:order val="12"/>
          <c:spPr>
            <a:solidFill>
              <a:schemeClr val="accent1">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Graphs'!$AR$14:$AY$14</c:f>
              <c:numCache>
                <c:formatCode>General</c:formatCode>
                <c:ptCount val="8"/>
                <c:pt idx="2">
                  <c:v>1</c:v>
                </c:pt>
                <c:pt idx="3">
                  <c:v>1</c:v>
                </c:pt>
                <c:pt idx="4">
                  <c:v>1</c:v>
                </c:pt>
                <c:pt idx="5">
                  <c:v>1</c:v>
                </c:pt>
                <c:pt idx="6">
                  <c:v>1</c:v>
                </c:pt>
                <c:pt idx="7">
                  <c:v>1</c:v>
                </c:pt>
              </c:numCache>
            </c:numRef>
          </c:val>
          <c:extLst>
            <c:ext xmlns:c16="http://schemas.microsoft.com/office/drawing/2014/chart" uri="{C3380CC4-5D6E-409C-BE32-E72D297353CC}">
              <c16:uniqueId val="{0000000C-7680-4BE1-93A1-0E0CFE994892}"/>
            </c:ext>
          </c:extLst>
        </c:ser>
        <c:ser>
          <c:idx val="13"/>
          <c:order val="13"/>
          <c:spPr>
            <a:solidFill>
              <a:schemeClr val="accent2">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Graphs'!$AR$15:$AY$15</c:f>
              <c:numCache>
                <c:formatCode>General</c:formatCode>
                <c:ptCount val="8"/>
              </c:numCache>
            </c:numRef>
          </c:val>
          <c:extLst>
            <c:ext xmlns:c16="http://schemas.microsoft.com/office/drawing/2014/chart" uri="{C3380CC4-5D6E-409C-BE32-E72D297353CC}">
              <c16:uniqueId val="{0000000D-7680-4BE1-93A1-0E0CFE994892}"/>
            </c:ext>
          </c:extLst>
        </c:ser>
        <c:ser>
          <c:idx val="14"/>
          <c:order val="14"/>
          <c:spPr>
            <a:solidFill>
              <a:schemeClr val="accent3">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Graphs'!$AR$16:$AY$16</c:f>
              <c:numCache>
                <c:formatCode>General</c:formatCode>
                <c:ptCount val="8"/>
                <c:pt idx="3">
                  <c:v>1</c:v>
                </c:pt>
                <c:pt idx="4">
                  <c:v>1</c:v>
                </c:pt>
              </c:numCache>
            </c:numRef>
          </c:val>
          <c:extLst>
            <c:ext xmlns:c16="http://schemas.microsoft.com/office/drawing/2014/chart" uri="{C3380CC4-5D6E-409C-BE32-E72D297353CC}">
              <c16:uniqueId val="{0000000E-7680-4BE1-93A1-0E0CFE994892}"/>
            </c:ext>
          </c:extLst>
        </c:ser>
        <c:ser>
          <c:idx val="15"/>
          <c:order val="15"/>
          <c:spPr>
            <a:solidFill>
              <a:schemeClr val="accent4">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Graphs'!$AR$17:$AY$17</c:f>
              <c:numCache>
                <c:formatCode>General</c:formatCode>
                <c:ptCount val="8"/>
                <c:pt idx="1">
                  <c:v>1</c:v>
                </c:pt>
                <c:pt idx="2">
                  <c:v>1</c:v>
                </c:pt>
                <c:pt idx="3">
                  <c:v>1</c:v>
                </c:pt>
              </c:numCache>
            </c:numRef>
          </c:val>
          <c:extLst>
            <c:ext xmlns:c16="http://schemas.microsoft.com/office/drawing/2014/chart" uri="{C3380CC4-5D6E-409C-BE32-E72D297353CC}">
              <c16:uniqueId val="{0000000F-7680-4BE1-93A1-0E0CFE994892}"/>
            </c:ext>
          </c:extLst>
        </c:ser>
        <c:ser>
          <c:idx val="16"/>
          <c:order val="16"/>
          <c:spPr>
            <a:solidFill>
              <a:schemeClr val="accent5">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Graphs'!$AR$18:$AY$18</c:f>
              <c:numCache>
                <c:formatCode>General</c:formatCode>
                <c:ptCount val="8"/>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10-7680-4BE1-93A1-0E0CFE994892}"/>
            </c:ext>
          </c:extLst>
        </c:ser>
        <c:ser>
          <c:idx val="17"/>
          <c:order val="17"/>
          <c:spPr>
            <a:solidFill>
              <a:schemeClr val="accent6">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Graphs'!$AR$19:$AY$19</c:f>
              <c:numCache>
                <c:formatCode>General</c:formatCode>
                <c:ptCount val="8"/>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11-7680-4BE1-93A1-0E0CFE994892}"/>
            </c:ext>
          </c:extLst>
        </c:ser>
        <c:ser>
          <c:idx val="18"/>
          <c:order val="18"/>
          <c:spPr>
            <a:solidFill>
              <a:schemeClr val="accent1">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Graphs'!$AR$20:$AY$20</c:f>
              <c:numCache>
                <c:formatCode>General</c:formatCode>
                <c:ptCount val="8"/>
                <c:pt idx="1">
                  <c:v>1</c:v>
                </c:pt>
                <c:pt idx="3">
                  <c:v>1</c:v>
                </c:pt>
                <c:pt idx="4">
                  <c:v>1</c:v>
                </c:pt>
                <c:pt idx="5">
                  <c:v>1</c:v>
                </c:pt>
              </c:numCache>
            </c:numRef>
          </c:val>
          <c:extLst>
            <c:ext xmlns:c16="http://schemas.microsoft.com/office/drawing/2014/chart" uri="{C3380CC4-5D6E-409C-BE32-E72D297353CC}">
              <c16:uniqueId val="{00000012-7680-4BE1-93A1-0E0CFE994892}"/>
            </c:ext>
          </c:extLst>
        </c:ser>
        <c:ser>
          <c:idx val="19"/>
          <c:order val="19"/>
          <c:spPr>
            <a:solidFill>
              <a:schemeClr val="accent2">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Graphs'!$AR$21:$AY$21</c:f>
              <c:numCache>
                <c:formatCode>General</c:formatCode>
                <c:ptCount val="8"/>
                <c:pt idx="2">
                  <c:v>1</c:v>
                </c:pt>
                <c:pt idx="3">
                  <c:v>1</c:v>
                </c:pt>
              </c:numCache>
            </c:numRef>
          </c:val>
          <c:extLst>
            <c:ext xmlns:c16="http://schemas.microsoft.com/office/drawing/2014/chart" uri="{C3380CC4-5D6E-409C-BE32-E72D297353CC}">
              <c16:uniqueId val="{00000013-7680-4BE1-93A1-0E0CFE994892}"/>
            </c:ext>
          </c:extLst>
        </c:ser>
        <c:ser>
          <c:idx val="20"/>
          <c:order val="20"/>
          <c:spPr>
            <a:solidFill>
              <a:schemeClr val="accent3">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Graphs'!$AR$22:$AY$22</c:f>
              <c:numCache>
                <c:formatCode>General</c:formatCode>
                <c:ptCount val="8"/>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14-7680-4BE1-93A1-0E0CFE994892}"/>
            </c:ext>
          </c:extLst>
        </c:ser>
        <c:ser>
          <c:idx val="21"/>
          <c:order val="21"/>
          <c:spPr>
            <a:solidFill>
              <a:schemeClr val="accent4">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Graphs'!$AR$23:$AY$23</c:f>
              <c:numCache>
                <c:formatCode>General</c:formatCode>
                <c:ptCount val="8"/>
                <c:pt idx="5">
                  <c:v>1</c:v>
                </c:pt>
                <c:pt idx="6">
                  <c:v>1</c:v>
                </c:pt>
              </c:numCache>
            </c:numRef>
          </c:val>
          <c:extLst>
            <c:ext xmlns:c16="http://schemas.microsoft.com/office/drawing/2014/chart" uri="{C3380CC4-5D6E-409C-BE32-E72D297353CC}">
              <c16:uniqueId val="{00000015-7680-4BE1-93A1-0E0CFE994892}"/>
            </c:ext>
          </c:extLst>
        </c:ser>
        <c:ser>
          <c:idx val="22"/>
          <c:order val="22"/>
          <c:spPr>
            <a:solidFill>
              <a:schemeClr val="accent5">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Graphs'!$AR$24:$AY$24</c:f>
              <c:numCache>
                <c:formatCode>General</c:formatCode>
                <c:ptCount val="8"/>
                <c:pt idx="1">
                  <c:v>1</c:v>
                </c:pt>
                <c:pt idx="2">
                  <c:v>1</c:v>
                </c:pt>
                <c:pt idx="3">
                  <c:v>1</c:v>
                </c:pt>
                <c:pt idx="4">
                  <c:v>1</c:v>
                </c:pt>
                <c:pt idx="5">
                  <c:v>1</c:v>
                </c:pt>
              </c:numCache>
            </c:numRef>
          </c:val>
          <c:extLst>
            <c:ext xmlns:c16="http://schemas.microsoft.com/office/drawing/2014/chart" uri="{C3380CC4-5D6E-409C-BE32-E72D297353CC}">
              <c16:uniqueId val="{00000016-7680-4BE1-93A1-0E0CFE994892}"/>
            </c:ext>
          </c:extLst>
        </c:ser>
        <c:ser>
          <c:idx val="23"/>
          <c:order val="23"/>
          <c:spPr>
            <a:solidFill>
              <a:schemeClr val="accent6">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Graphs'!$AR$25:$AY$25</c:f>
              <c:numCache>
                <c:formatCode>General</c:formatCode>
                <c:ptCount val="8"/>
                <c:pt idx="4">
                  <c:v>1</c:v>
                </c:pt>
              </c:numCache>
            </c:numRef>
          </c:val>
          <c:extLst>
            <c:ext xmlns:c16="http://schemas.microsoft.com/office/drawing/2014/chart" uri="{C3380CC4-5D6E-409C-BE32-E72D297353CC}">
              <c16:uniqueId val="{00000017-7680-4BE1-93A1-0E0CFE994892}"/>
            </c:ext>
          </c:extLst>
        </c:ser>
        <c:ser>
          <c:idx val="24"/>
          <c:order val="24"/>
          <c:spPr>
            <a:solidFill>
              <a:schemeClr val="accent1">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Graphs'!$AR$26:$AY$26</c:f>
              <c:numCache>
                <c:formatCode>General</c:formatCode>
                <c:ptCount val="8"/>
              </c:numCache>
            </c:numRef>
          </c:val>
          <c:extLst>
            <c:ext xmlns:c16="http://schemas.microsoft.com/office/drawing/2014/chart" uri="{C3380CC4-5D6E-409C-BE32-E72D297353CC}">
              <c16:uniqueId val="{00000018-7680-4BE1-93A1-0E0CFE994892}"/>
            </c:ext>
          </c:extLst>
        </c:ser>
        <c:ser>
          <c:idx val="25"/>
          <c:order val="25"/>
          <c:spPr>
            <a:solidFill>
              <a:schemeClr val="accent2">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Graphs'!$AR$27:$AY$27</c:f>
              <c:numCache>
                <c:formatCode>General</c:formatCode>
                <c:ptCount val="8"/>
              </c:numCache>
            </c:numRef>
          </c:val>
          <c:extLst>
            <c:ext xmlns:c16="http://schemas.microsoft.com/office/drawing/2014/chart" uri="{C3380CC4-5D6E-409C-BE32-E72D297353CC}">
              <c16:uniqueId val="{00000019-7680-4BE1-93A1-0E0CFE994892}"/>
            </c:ext>
          </c:extLst>
        </c:ser>
        <c:ser>
          <c:idx val="26"/>
          <c:order val="26"/>
          <c:spPr>
            <a:solidFill>
              <a:schemeClr val="accent3">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Graphs'!$AR$28:$AY$28</c:f>
              <c:numCache>
                <c:formatCode>General</c:formatCode>
                <c:ptCount val="8"/>
              </c:numCache>
            </c:numRef>
          </c:val>
          <c:extLst>
            <c:ext xmlns:c16="http://schemas.microsoft.com/office/drawing/2014/chart" uri="{C3380CC4-5D6E-409C-BE32-E72D297353CC}">
              <c16:uniqueId val="{0000001A-7680-4BE1-93A1-0E0CFE994892}"/>
            </c:ext>
          </c:extLst>
        </c:ser>
        <c:ser>
          <c:idx val="27"/>
          <c:order val="27"/>
          <c:spPr>
            <a:solidFill>
              <a:schemeClr val="accent4">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Graphs'!$AR$29:$AY$29</c:f>
              <c:numCache>
                <c:formatCode>General</c:formatCode>
                <c:ptCount val="8"/>
              </c:numCache>
            </c:numRef>
          </c:val>
          <c:extLst>
            <c:ext xmlns:c16="http://schemas.microsoft.com/office/drawing/2014/chart" uri="{C3380CC4-5D6E-409C-BE32-E72D297353CC}">
              <c16:uniqueId val="{0000001B-7680-4BE1-93A1-0E0CFE994892}"/>
            </c:ext>
          </c:extLst>
        </c:ser>
        <c:ser>
          <c:idx val="28"/>
          <c:order val="28"/>
          <c:spPr>
            <a:solidFill>
              <a:schemeClr val="accent5">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Graphs'!$AR$30:$AY$30</c:f>
              <c:numCache>
                <c:formatCode>General</c:formatCode>
                <c:ptCount val="8"/>
              </c:numCache>
            </c:numRef>
          </c:val>
          <c:extLst>
            <c:ext xmlns:c16="http://schemas.microsoft.com/office/drawing/2014/chart" uri="{C3380CC4-5D6E-409C-BE32-E72D297353CC}">
              <c16:uniqueId val="{0000001C-7680-4BE1-93A1-0E0CFE994892}"/>
            </c:ext>
          </c:extLst>
        </c:ser>
        <c:ser>
          <c:idx val="29"/>
          <c:order val="29"/>
          <c:spPr>
            <a:solidFill>
              <a:schemeClr val="accent6">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Graphs'!$AR$31:$AY$31</c:f>
              <c:numCache>
                <c:formatCode>General</c:formatCode>
                <c:ptCount val="8"/>
                <c:pt idx="0">
                  <c:v>1</c:v>
                </c:pt>
              </c:numCache>
            </c:numRef>
          </c:val>
          <c:extLst>
            <c:ext xmlns:c16="http://schemas.microsoft.com/office/drawing/2014/chart" uri="{C3380CC4-5D6E-409C-BE32-E72D297353CC}">
              <c16:uniqueId val="{0000001D-7680-4BE1-93A1-0E0CFE994892}"/>
            </c:ext>
          </c:extLst>
        </c:ser>
        <c:ser>
          <c:idx val="30"/>
          <c:order val="30"/>
          <c:spPr>
            <a:solidFill>
              <a:schemeClr val="accent1">
                <a:lumMod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Graphs'!$AR$32:$AY$32</c:f>
              <c:numCache>
                <c:formatCode>General</c:formatCode>
                <c:ptCount val="8"/>
                <c:pt idx="0">
                  <c:v>1</c:v>
                </c:pt>
              </c:numCache>
            </c:numRef>
          </c:val>
          <c:extLst>
            <c:ext xmlns:c16="http://schemas.microsoft.com/office/drawing/2014/chart" uri="{C3380CC4-5D6E-409C-BE32-E72D297353CC}">
              <c16:uniqueId val="{0000001E-7680-4BE1-93A1-0E0CFE994892}"/>
            </c:ext>
          </c:extLst>
        </c:ser>
        <c:ser>
          <c:idx val="31"/>
          <c:order val="31"/>
          <c:spPr>
            <a:solidFill>
              <a:schemeClr val="accent2">
                <a:lumMod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Graphs'!$AR$33:$AY$33</c:f>
              <c:numCache>
                <c:formatCode>General</c:formatCode>
                <c:ptCount val="8"/>
                <c:pt idx="4">
                  <c:v>1</c:v>
                </c:pt>
                <c:pt idx="5">
                  <c:v>1</c:v>
                </c:pt>
                <c:pt idx="6">
                  <c:v>1</c:v>
                </c:pt>
                <c:pt idx="7">
                  <c:v>1</c:v>
                </c:pt>
              </c:numCache>
            </c:numRef>
          </c:val>
          <c:extLst>
            <c:ext xmlns:c16="http://schemas.microsoft.com/office/drawing/2014/chart" uri="{C3380CC4-5D6E-409C-BE32-E72D297353CC}">
              <c16:uniqueId val="{0000001F-7680-4BE1-93A1-0E0CFE994892}"/>
            </c:ext>
          </c:extLst>
        </c:ser>
        <c:ser>
          <c:idx val="32"/>
          <c:order val="32"/>
          <c:spPr>
            <a:solidFill>
              <a:schemeClr val="accent3">
                <a:lumMod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Graphs'!$AR$34:$AY$34</c:f>
              <c:numCache>
                <c:formatCode>General</c:formatCode>
                <c:ptCount val="8"/>
                <c:pt idx="0">
                  <c:v>1</c:v>
                </c:pt>
                <c:pt idx="1">
                  <c:v>1</c:v>
                </c:pt>
                <c:pt idx="2">
                  <c:v>1</c:v>
                </c:pt>
                <c:pt idx="3">
                  <c:v>1</c:v>
                </c:pt>
              </c:numCache>
            </c:numRef>
          </c:val>
          <c:extLst>
            <c:ext xmlns:c16="http://schemas.microsoft.com/office/drawing/2014/chart" uri="{C3380CC4-5D6E-409C-BE32-E72D297353CC}">
              <c16:uniqueId val="{00000020-7680-4BE1-93A1-0E0CFE994892}"/>
            </c:ext>
          </c:extLst>
        </c:ser>
        <c:ser>
          <c:idx val="33"/>
          <c:order val="33"/>
          <c:spPr>
            <a:solidFill>
              <a:schemeClr val="accent4">
                <a:lumMod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Graphs'!$AR$35:$AY$35</c:f>
              <c:numCache>
                <c:formatCode>General</c:formatCode>
                <c:ptCount val="8"/>
                <c:pt idx="2">
                  <c:v>1</c:v>
                </c:pt>
                <c:pt idx="3">
                  <c:v>1</c:v>
                </c:pt>
                <c:pt idx="4">
                  <c:v>1</c:v>
                </c:pt>
              </c:numCache>
            </c:numRef>
          </c:val>
          <c:extLst>
            <c:ext xmlns:c16="http://schemas.microsoft.com/office/drawing/2014/chart" uri="{C3380CC4-5D6E-409C-BE32-E72D297353CC}">
              <c16:uniqueId val="{00000021-7680-4BE1-93A1-0E0CFE994892}"/>
            </c:ext>
          </c:extLst>
        </c:ser>
        <c:ser>
          <c:idx val="34"/>
          <c:order val="34"/>
          <c:spPr>
            <a:solidFill>
              <a:schemeClr val="accent5">
                <a:lumMod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Graphs'!$AR$36:$AY$36</c:f>
              <c:numCache>
                <c:formatCode>General</c:formatCode>
                <c:ptCount val="8"/>
                <c:pt idx="4">
                  <c:v>1</c:v>
                </c:pt>
                <c:pt idx="5">
                  <c:v>1</c:v>
                </c:pt>
                <c:pt idx="6">
                  <c:v>1</c:v>
                </c:pt>
                <c:pt idx="7">
                  <c:v>1</c:v>
                </c:pt>
              </c:numCache>
            </c:numRef>
          </c:val>
          <c:extLst>
            <c:ext xmlns:c16="http://schemas.microsoft.com/office/drawing/2014/chart" uri="{C3380CC4-5D6E-409C-BE32-E72D297353CC}">
              <c16:uniqueId val="{00000022-7680-4BE1-93A1-0E0CFE994892}"/>
            </c:ext>
          </c:extLst>
        </c:ser>
        <c:ser>
          <c:idx val="35"/>
          <c:order val="35"/>
          <c:spPr>
            <a:solidFill>
              <a:schemeClr val="accent6">
                <a:lumMod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Graphs'!$AR$37:$AY$37</c:f>
              <c:numCache>
                <c:formatCode>General</c:formatCode>
                <c:ptCount val="8"/>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23-7680-4BE1-93A1-0E0CFE994892}"/>
            </c:ext>
          </c:extLst>
        </c:ser>
        <c:ser>
          <c:idx val="36"/>
          <c:order val="36"/>
          <c:spPr>
            <a:solidFill>
              <a:schemeClr val="accent1">
                <a:lumMod val="70000"/>
                <a:lumOff val="3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Graphs'!$AR$38:$AY$38</c:f>
              <c:numCache>
                <c:formatCode>General</c:formatCode>
                <c:ptCount val="8"/>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24-7680-4BE1-93A1-0E0CFE994892}"/>
            </c:ext>
          </c:extLst>
        </c:ser>
        <c:ser>
          <c:idx val="37"/>
          <c:order val="37"/>
          <c:spPr>
            <a:solidFill>
              <a:schemeClr val="accent2">
                <a:lumMod val="70000"/>
                <a:lumOff val="3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Graphs'!$AR$39:$AY$39</c:f>
              <c:numCache>
                <c:formatCode>General</c:formatCode>
                <c:ptCount val="8"/>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25-7680-4BE1-93A1-0E0CFE994892}"/>
            </c:ext>
          </c:extLst>
        </c:ser>
        <c:ser>
          <c:idx val="38"/>
          <c:order val="38"/>
          <c:spPr>
            <a:solidFill>
              <a:schemeClr val="accent3">
                <a:lumMod val="70000"/>
                <a:lumOff val="3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Graphs'!$AR$40:$AY$40</c:f>
              <c:numCache>
                <c:formatCode>General</c:formatCode>
                <c:ptCount val="8"/>
              </c:numCache>
            </c:numRef>
          </c:val>
          <c:extLst>
            <c:ext xmlns:c16="http://schemas.microsoft.com/office/drawing/2014/chart" uri="{C3380CC4-5D6E-409C-BE32-E72D297353CC}">
              <c16:uniqueId val="{00000026-7680-4BE1-93A1-0E0CFE994892}"/>
            </c:ext>
          </c:extLst>
        </c:ser>
        <c:ser>
          <c:idx val="39"/>
          <c:order val="39"/>
          <c:spPr>
            <a:solidFill>
              <a:schemeClr val="accent4">
                <a:lumMod val="70000"/>
                <a:lumOff val="3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Graphs'!$AR$41:$AY$41</c:f>
              <c:numCache>
                <c:formatCode>General</c:formatCode>
                <c:ptCount val="8"/>
                <c:pt idx="2">
                  <c:v>1</c:v>
                </c:pt>
                <c:pt idx="3">
                  <c:v>1</c:v>
                </c:pt>
                <c:pt idx="4">
                  <c:v>1</c:v>
                </c:pt>
                <c:pt idx="5">
                  <c:v>1</c:v>
                </c:pt>
              </c:numCache>
            </c:numRef>
          </c:val>
          <c:extLst>
            <c:ext xmlns:c16="http://schemas.microsoft.com/office/drawing/2014/chart" uri="{C3380CC4-5D6E-409C-BE32-E72D297353CC}">
              <c16:uniqueId val="{00000027-7680-4BE1-93A1-0E0CFE994892}"/>
            </c:ext>
          </c:extLst>
        </c:ser>
        <c:ser>
          <c:idx val="40"/>
          <c:order val="40"/>
          <c:spPr>
            <a:solidFill>
              <a:schemeClr val="accent5">
                <a:lumMod val="70000"/>
                <a:lumOff val="3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Graphs'!$AR$42:$AY$42</c:f>
              <c:numCache>
                <c:formatCode>General</c:formatCode>
                <c:ptCount val="8"/>
                <c:pt idx="0">
                  <c:v>1</c:v>
                </c:pt>
              </c:numCache>
            </c:numRef>
          </c:val>
          <c:extLst>
            <c:ext xmlns:c16="http://schemas.microsoft.com/office/drawing/2014/chart" uri="{C3380CC4-5D6E-409C-BE32-E72D297353CC}">
              <c16:uniqueId val="{00000028-7680-4BE1-93A1-0E0CFE994892}"/>
            </c:ext>
          </c:extLst>
        </c:ser>
        <c:ser>
          <c:idx val="41"/>
          <c:order val="41"/>
          <c:spPr>
            <a:solidFill>
              <a:schemeClr val="accent6">
                <a:lumMod val="70000"/>
                <a:lumOff val="3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Graphs'!$AR$43:$AY$43</c:f>
              <c:numCache>
                <c:formatCode>General</c:formatCode>
                <c:ptCount val="8"/>
              </c:numCache>
            </c:numRef>
          </c:val>
          <c:extLst>
            <c:ext xmlns:c16="http://schemas.microsoft.com/office/drawing/2014/chart" uri="{C3380CC4-5D6E-409C-BE32-E72D297353CC}">
              <c16:uniqueId val="{00000029-7680-4BE1-93A1-0E0CFE994892}"/>
            </c:ext>
          </c:extLst>
        </c:ser>
        <c:ser>
          <c:idx val="42"/>
          <c:order val="42"/>
          <c:spPr>
            <a:solidFill>
              <a:schemeClr val="accent1">
                <a:lumMod val="7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Graphs'!$AR$44:$AY$44</c:f>
              <c:numCache>
                <c:formatCode>General</c:formatCode>
                <c:ptCount val="8"/>
              </c:numCache>
            </c:numRef>
          </c:val>
          <c:extLst>
            <c:ext xmlns:c16="http://schemas.microsoft.com/office/drawing/2014/chart" uri="{C3380CC4-5D6E-409C-BE32-E72D297353CC}">
              <c16:uniqueId val="{0000002A-7680-4BE1-93A1-0E0CFE994892}"/>
            </c:ext>
          </c:extLst>
        </c:ser>
        <c:ser>
          <c:idx val="43"/>
          <c:order val="43"/>
          <c:spPr>
            <a:solidFill>
              <a:schemeClr val="accent2">
                <a:lumMod val="7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Graphs'!$AR$45:$AY$45</c:f>
              <c:numCache>
                <c:formatCode>General</c:formatCode>
                <c:ptCount val="8"/>
              </c:numCache>
            </c:numRef>
          </c:val>
          <c:extLst>
            <c:ext xmlns:c16="http://schemas.microsoft.com/office/drawing/2014/chart" uri="{C3380CC4-5D6E-409C-BE32-E72D297353CC}">
              <c16:uniqueId val="{0000002B-7680-4BE1-93A1-0E0CFE994892}"/>
            </c:ext>
          </c:extLst>
        </c:ser>
        <c:ser>
          <c:idx val="44"/>
          <c:order val="44"/>
          <c:spPr>
            <a:solidFill>
              <a:schemeClr val="accent3">
                <a:lumMod val="7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Graphs'!$AR$46:$AY$46</c:f>
              <c:numCache>
                <c:formatCode>General</c:formatCode>
                <c:ptCount val="8"/>
                <c:pt idx="3">
                  <c:v>1</c:v>
                </c:pt>
                <c:pt idx="4">
                  <c:v>1</c:v>
                </c:pt>
                <c:pt idx="5">
                  <c:v>1</c:v>
                </c:pt>
                <c:pt idx="6">
                  <c:v>1</c:v>
                </c:pt>
                <c:pt idx="7">
                  <c:v>1</c:v>
                </c:pt>
              </c:numCache>
            </c:numRef>
          </c:val>
          <c:extLst>
            <c:ext xmlns:c16="http://schemas.microsoft.com/office/drawing/2014/chart" uri="{C3380CC4-5D6E-409C-BE32-E72D297353CC}">
              <c16:uniqueId val="{0000002C-7680-4BE1-93A1-0E0CFE994892}"/>
            </c:ext>
          </c:extLst>
        </c:ser>
        <c:ser>
          <c:idx val="45"/>
          <c:order val="45"/>
          <c:spPr>
            <a:solidFill>
              <a:schemeClr val="accent4">
                <a:lumMod val="7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Graphs'!$AR$47:$AY$47</c:f>
              <c:numCache>
                <c:formatCode>General</c:formatCode>
                <c:ptCount val="8"/>
                <c:pt idx="2">
                  <c:v>1</c:v>
                </c:pt>
                <c:pt idx="3">
                  <c:v>1</c:v>
                </c:pt>
              </c:numCache>
            </c:numRef>
          </c:val>
          <c:extLst>
            <c:ext xmlns:c16="http://schemas.microsoft.com/office/drawing/2014/chart" uri="{C3380CC4-5D6E-409C-BE32-E72D297353CC}">
              <c16:uniqueId val="{0000002D-7680-4BE1-93A1-0E0CFE994892}"/>
            </c:ext>
          </c:extLst>
        </c:ser>
        <c:ser>
          <c:idx val="46"/>
          <c:order val="46"/>
          <c:spPr>
            <a:solidFill>
              <a:schemeClr val="accent5">
                <a:lumMod val="7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Graphs'!$AR$48:$AY$48</c:f>
              <c:numCache>
                <c:formatCode>General</c:formatCode>
                <c:ptCount val="8"/>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2E-7680-4BE1-93A1-0E0CFE994892}"/>
            </c:ext>
          </c:extLst>
        </c:ser>
        <c:ser>
          <c:idx val="47"/>
          <c:order val="47"/>
          <c:spPr>
            <a:solidFill>
              <a:schemeClr val="accent6">
                <a:lumMod val="7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Graphs'!$AR$49:$AY$49</c:f>
              <c:numCache>
                <c:formatCode>General</c:formatCode>
                <c:ptCount val="8"/>
                <c:pt idx="0">
                  <c:v>1</c:v>
                </c:pt>
                <c:pt idx="1">
                  <c:v>1</c:v>
                </c:pt>
              </c:numCache>
            </c:numRef>
          </c:val>
          <c:extLst>
            <c:ext xmlns:c16="http://schemas.microsoft.com/office/drawing/2014/chart" uri="{C3380CC4-5D6E-409C-BE32-E72D297353CC}">
              <c16:uniqueId val="{0000002F-7680-4BE1-93A1-0E0CFE994892}"/>
            </c:ext>
          </c:extLst>
        </c:ser>
        <c:ser>
          <c:idx val="48"/>
          <c:order val="48"/>
          <c:spPr>
            <a:solidFill>
              <a:schemeClr val="accent1">
                <a:lumMod val="50000"/>
                <a:lumOff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Graphs'!$AR$50:$AY$50</c:f>
              <c:numCache>
                <c:formatCode>General</c:formatCode>
                <c:ptCount val="8"/>
                <c:pt idx="2">
                  <c:v>1</c:v>
                </c:pt>
                <c:pt idx="3">
                  <c:v>1</c:v>
                </c:pt>
                <c:pt idx="4">
                  <c:v>1</c:v>
                </c:pt>
              </c:numCache>
            </c:numRef>
          </c:val>
          <c:extLst>
            <c:ext xmlns:c16="http://schemas.microsoft.com/office/drawing/2014/chart" uri="{C3380CC4-5D6E-409C-BE32-E72D297353CC}">
              <c16:uniqueId val="{00000030-7680-4BE1-93A1-0E0CFE994892}"/>
            </c:ext>
          </c:extLst>
        </c:ser>
        <c:ser>
          <c:idx val="49"/>
          <c:order val="49"/>
          <c:spPr>
            <a:solidFill>
              <a:schemeClr val="accent2">
                <a:lumMod val="50000"/>
                <a:lumOff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Graphs'!$AR$51:$AY$51</c:f>
              <c:numCache>
                <c:formatCode>General</c:formatCode>
                <c:ptCount val="8"/>
                <c:pt idx="4">
                  <c:v>1</c:v>
                </c:pt>
                <c:pt idx="5">
                  <c:v>1</c:v>
                </c:pt>
                <c:pt idx="6">
                  <c:v>1</c:v>
                </c:pt>
                <c:pt idx="7">
                  <c:v>1</c:v>
                </c:pt>
              </c:numCache>
            </c:numRef>
          </c:val>
          <c:extLst>
            <c:ext xmlns:c16="http://schemas.microsoft.com/office/drawing/2014/chart" uri="{C3380CC4-5D6E-409C-BE32-E72D297353CC}">
              <c16:uniqueId val="{00000031-7680-4BE1-93A1-0E0CFE994892}"/>
            </c:ext>
          </c:extLst>
        </c:ser>
        <c:ser>
          <c:idx val="50"/>
          <c:order val="50"/>
          <c:spPr>
            <a:solidFill>
              <a:schemeClr val="accent3">
                <a:lumMod val="50000"/>
                <a:lumOff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Graphs'!$AR$52:$AY$52</c:f>
              <c:numCache>
                <c:formatCode>General</c:formatCode>
                <c:ptCount val="8"/>
              </c:numCache>
            </c:numRef>
          </c:val>
          <c:extLst>
            <c:ext xmlns:c16="http://schemas.microsoft.com/office/drawing/2014/chart" uri="{C3380CC4-5D6E-409C-BE32-E72D297353CC}">
              <c16:uniqueId val="{00000032-7680-4BE1-93A1-0E0CFE994892}"/>
            </c:ext>
          </c:extLst>
        </c:ser>
        <c:ser>
          <c:idx val="51"/>
          <c:order val="51"/>
          <c:spPr>
            <a:solidFill>
              <a:schemeClr val="accent4">
                <a:lumMod val="50000"/>
                <a:lumOff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Graphs'!$AR$53:$AY$53</c:f>
              <c:numCache>
                <c:formatCode>General</c:formatCode>
                <c:ptCount val="8"/>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33-7680-4BE1-93A1-0E0CFE994892}"/>
            </c:ext>
          </c:extLst>
        </c:ser>
        <c:ser>
          <c:idx val="52"/>
          <c:order val="52"/>
          <c:spPr>
            <a:solidFill>
              <a:schemeClr val="accent5">
                <a:lumMod val="50000"/>
                <a:lumOff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Graphs'!$AR$54:$AY$54</c:f>
              <c:numCache>
                <c:formatCode>General</c:formatCode>
                <c:ptCount val="8"/>
                <c:pt idx="3">
                  <c:v>1</c:v>
                </c:pt>
                <c:pt idx="4">
                  <c:v>1</c:v>
                </c:pt>
                <c:pt idx="5">
                  <c:v>1</c:v>
                </c:pt>
                <c:pt idx="6">
                  <c:v>1</c:v>
                </c:pt>
                <c:pt idx="7">
                  <c:v>1</c:v>
                </c:pt>
              </c:numCache>
            </c:numRef>
          </c:val>
          <c:extLst>
            <c:ext xmlns:c16="http://schemas.microsoft.com/office/drawing/2014/chart" uri="{C3380CC4-5D6E-409C-BE32-E72D297353CC}">
              <c16:uniqueId val="{00000034-7680-4BE1-93A1-0E0CFE994892}"/>
            </c:ext>
          </c:extLst>
        </c:ser>
        <c:ser>
          <c:idx val="53"/>
          <c:order val="53"/>
          <c:spPr>
            <a:solidFill>
              <a:schemeClr val="accent6">
                <a:lumMod val="50000"/>
                <a:lumOff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Graphs'!$AR$55:$AY$55</c:f>
              <c:numCache>
                <c:formatCode>General</c:formatCode>
                <c:ptCount val="8"/>
                <c:pt idx="3">
                  <c:v>1</c:v>
                </c:pt>
                <c:pt idx="4">
                  <c:v>1</c:v>
                </c:pt>
                <c:pt idx="5">
                  <c:v>1</c:v>
                </c:pt>
                <c:pt idx="6">
                  <c:v>1</c:v>
                </c:pt>
                <c:pt idx="7">
                  <c:v>1</c:v>
                </c:pt>
              </c:numCache>
            </c:numRef>
          </c:val>
          <c:extLst>
            <c:ext xmlns:c16="http://schemas.microsoft.com/office/drawing/2014/chart" uri="{C3380CC4-5D6E-409C-BE32-E72D297353CC}">
              <c16:uniqueId val="{00000035-7680-4BE1-93A1-0E0CFE994892}"/>
            </c:ext>
          </c:extLst>
        </c:ser>
        <c:ser>
          <c:idx val="54"/>
          <c:order val="54"/>
          <c:spPr>
            <a:solidFill>
              <a:schemeClr val="accent1"/>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Graphs'!$AR$56:$AY$56</c:f>
              <c:numCache>
                <c:formatCode>General</c:formatCode>
                <c:ptCount val="8"/>
              </c:numCache>
            </c:numRef>
          </c:val>
          <c:extLst>
            <c:ext xmlns:c16="http://schemas.microsoft.com/office/drawing/2014/chart" uri="{C3380CC4-5D6E-409C-BE32-E72D297353CC}">
              <c16:uniqueId val="{00000036-7680-4BE1-93A1-0E0CFE994892}"/>
            </c:ext>
          </c:extLst>
        </c:ser>
        <c:ser>
          <c:idx val="55"/>
          <c:order val="55"/>
          <c:spPr>
            <a:solidFill>
              <a:schemeClr val="accent2"/>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Graphs'!$AR$57:$AY$57</c:f>
              <c:numCache>
                <c:formatCode>General</c:formatCode>
                <c:ptCount val="8"/>
                <c:pt idx="2">
                  <c:v>1</c:v>
                </c:pt>
                <c:pt idx="3">
                  <c:v>1</c:v>
                </c:pt>
                <c:pt idx="4">
                  <c:v>1</c:v>
                </c:pt>
                <c:pt idx="5">
                  <c:v>1</c:v>
                </c:pt>
                <c:pt idx="6">
                  <c:v>1</c:v>
                </c:pt>
                <c:pt idx="7">
                  <c:v>1</c:v>
                </c:pt>
              </c:numCache>
            </c:numRef>
          </c:val>
          <c:extLst>
            <c:ext xmlns:c16="http://schemas.microsoft.com/office/drawing/2014/chart" uri="{C3380CC4-5D6E-409C-BE32-E72D297353CC}">
              <c16:uniqueId val="{00000037-7680-4BE1-93A1-0E0CFE994892}"/>
            </c:ext>
          </c:extLst>
        </c:ser>
        <c:ser>
          <c:idx val="56"/>
          <c:order val="56"/>
          <c:spPr>
            <a:solidFill>
              <a:schemeClr val="accent3"/>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Graphs'!$AR$58:$AY$58</c:f>
              <c:numCache>
                <c:formatCode>General</c:formatCode>
                <c:ptCount val="8"/>
              </c:numCache>
            </c:numRef>
          </c:val>
          <c:extLst>
            <c:ext xmlns:c16="http://schemas.microsoft.com/office/drawing/2014/chart" uri="{C3380CC4-5D6E-409C-BE32-E72D297353CC}">
              <c16:uniqueId val="{00000038-7680-4BE1-93A1-0E0CFE994892}"/>
            </c:ext>
          </c:extLst>
        </c:ser>
        <c:ser>
          <c:idx val="57"/>
          <c:order val="57"/>
          <c:spPr>
            <a:solidFill>
              <a:schemeClr val="accent4"/>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Graphs'!$AR$59:$AY$59</c:f>
              <c:numCache>
                <c:formatCode>General</c:formatCode>
                <c:ptCount val="8"/>
                <c:pt idx="2">
                  <c:v>1</c:v>
                </c:pt>
                <c:pt idx="3">
                  <c:v>1</c:v>
                </c:pt>
                <c:pt idx="4">
                  <c:v>1</c:v>
                </c:pt>
                <c:pt idx="5">
                  <c:v>1</c:v>
                </c:pt>
                <c:pt idx="6">
                  <c:v>1</c:v>
                </c:pt>
                <c:pt idx="7">
                  <c:v>1</c:v>
                </c:pt>
              </c:numCache>
            </c:numRef>
          </c:val>
          <c:extLst>
            <c:ext xmlns:c16="http://schemas.microsoft.com/office/drawing/2014/chart" uri="{C3380CC4-5D6E-409C-BE32-E72D297353CC}">
              <c16:uniqueId val="{00000039-7680-4BE1-93A1-0E0CFE994892}"/>
            </c:ext>
          </c:extLst>
        </c:ser>
        <c:ser>
          <c:idx val="58"/>
          <c:order val="58"/>
          <c:spPr>
            <a:solidFill>
              <a:schemeClr val="accent5"/>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Graphs'!$AR$60:$AY$60</c:f>
              <c:numCache>
                <c:formatCode>General</c:formatCode>
                <c:ptCount val="8"/>
              </c:numCache>
            </c:numRef>
          </c:val>
          <c:extLst>
            <c:ext xmlns:c16="http://schemas.microsoft.com/office/drawing/2014/chart" uri="{C3380CC4-5D6E-409C-BE32-E72D297353CC}">
              <c16:uniqueId val="{0000003A-7680-4BE1-93A1-0E0CFE994892}"/>
            </c:ext>
          </c:extLst>
        </c:ser>
        <c:ser>
          <c:idx val="59"/>
          <c:order val="59"/>
          <c:spPr>
            <a:solidFill>
              <a:schemeClr val="accent6"/>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Graphs'!$AR$61:$AY$61</c:f>
              <c:numCache>
                <c:formatCode>General</c:formatCode>
                <c:ptCount val="8"/>
                <c:pt idx="3">
                  <c:v>1</c:v>
                </c:pt>
                <c:pt idx="4">
                  <c:v>1</c:v>
                </c:pt>
                <c:pt idx="5">
                  <c:v>1</c:v>
                </c:pt>
                <c:pt idx="6">
                  <c:v>1</c:v>
                </c:pt>
                <c:pt idx="7">
                  <c:v>1</c:v>
                </c:pt>
              </c:numCache>
            </c:numRef>
          </c:val>
          <c:extLst>
            <c:ext xmlns:c16="http://schemas.microsoft.com/office/drawing/2014/chart" uri="{C3380CC4-5D6E-409C-BE32-E72D297353CC}">
              <c16:uniqueId val="{0000003B-7680-4BE1-93A1-0E0CFE994892}"/>
            </c:ext>
          </c:extLst>
        </c:ser>
        <c:ser>
          <c:idx val="60"/>
          <c:order val="60"/>
          <c:spPr>
            <a:solidFill>
              <a:schemeClr val="accent1">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Graphs'!$AR$62:$AY$62</c:f>
              <c:numCache>
                <c:formatCode>General</c:formatCode>
                <c:ptCount val="8"/>
                <c:pt idx="4">
                  <c:v>1</c:v>
                </c:pt>
                <c:pt idx="5">
                  <c:v>1</c:v>
                </c:pt>
                <c:pt idx="6">
                  <c:v>1</c:v>
                </c:pt>
              </c:numCache>
            </c:numRef>
          </c:val>
          <c:extLst>
            <c:ext xmlns:c16="http://schemas.microsoft.com/office/drawing/2014/chart" uri="{C3380CC4-5D6E-409C-BE32-E72D297353CC}">
              <c16:uniqueId val="{0000003C-7680-4BE1-93A1-0E0CFE994892}"/>
            </c:ext>
          </c:extLst>
        </c:ser>
        <c:ser>
          <c:idx val="61"/>
          <c:order val="61"/>
          <c:spPr>
            <a:solidFill>
              <a:schemeClr val="accent2">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Graphs'!$AR$63:$AY$63</c:f>
              <c:numCache>
                <c:formatCode>General</c:formatCode>
                <c:ptCount val="8"/>
                <c:pt idx="4">
                  <c:v>1</c:v>
                </c:pt>
                <c:pt idx="5">
                  <c:v>1</c:v>
                </c:pt>
                <c:pt idx="6">
                  <c:v>1</c:v>
                </c:pt>
                <c:pt idx="7">
                  <c:v>1</c:v>
                </c:pt>
              </c:numCache>
            </c:numRef>
          </c:val>
          <c:extLst>
            <c:ext xmlns:c16="http://schemas.microsoft.com/office/drawing/2014/chart" uri="{C3380CC4-5D6E-409C-BE32-E72D297353CC}">
              <c16:uniqueId val="{0000003D-7680-4BE1-93A1-0E0CFE994892}"/>
            </c:ext>
          </c:extLst>
        </c:ser>
        <c:ser>
          <c:idx val="62"/>
          <c:order val="62"/>
          <c:spPr>
            <a:solidFill>
              <a:schemeClr val="accent3">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Graphs'!$AR$64:$AY$64</c:f>
              <c:numCache>
                <c:formatCode>General</c:formatCode>
                <c:ptCount val="8"/>
                <c:pt idx="3">
                  <c:v>1</c:v>
                </c:pt>
                <c:pt idx="4">
                  <c:v>1</c:v>
                </c:pt>
                <c:pt idx="5">
                  <c:v>1</c:v>
                </c:pt>
                <c:pt idx="6">
                  <c:v>1</c:v>
                </c:pt>
                <c:pt idx="7">
                  <c:v>1</c:v>
                </c:pt>
              </c:numCache>
            </c:numRef>
          </c:val>
          <c:extLst>
            <c:ext xmlns:c16="http://schemas.microsoft.com/office/drawing/2014/chart" uri="{C3380CC4-5D6E-409C-BE32-E72D297353CC}">
              <c16:uniqueId val="{0000003E-7680-4BE1-93A1-0E0CFE994892}"/>
            </c:ext>
          </c:extLst>
        </c:ser>
        <c:ser>
          <c:idx val="63"/>
          <c:order val="63"/>
          <c:spPr>
            <a:solidFill>
              <a:schemeClr val="accent4">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Graphs'!$AR$65:$AY$65</c:f>
              <c:numCache>
                <c:formatCode>General</c:formatCode>
                <c:ptCount val="8"/>
                <c:pt idx="3">
                  <c:v>1</c:v>
                </c:pt>
                <c:pt idx="4">
                  <c:v>1</c:v>
                </c:pt>
                <c:pt idx="5">
                  <c:v>1</c:v>
                </c:pt>
                <c:pt idx="6">
                  <c:v>1</c:v>
                </c:pt>
                <c:pt idx="7">
                  <c:v>1</c:v>
                </c:pt>
              </c:numCache>
            </c:numRef>
          </c:val>
          <c:extLst>
            <c:ext xmlns:c16="http://schemas.microsoft.com/office/drawing/2014/chart" uri="{C3380CC4-5D6E-409C-BE32-E72D297353CC}">
              <c16:uniqueId val="{0000003F-7680-4BE1-93A1-0E0CFE994892}"/>
            </c:ext>
          </c:extLst>
        </c:ser>
        <c:ser>
          <c:idx val="64"/>
          <c:order val="64"/>
          <c:spPr>
            <a:solidFill>
              <a:schemeClr val="accent5">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Graphs'!$AR$66:$AY$66</c:f>
              <c:numCache>
                <c:formatCode>General</c:formatCode>
                <c:ptCount val="8"/>
                <c:pt idx="4">
                  <c:v>1</c:v>
                </c:pt>
                <c:pt idx="5">
                  <c:v>1</c:v>
                </c:pt>
                <c:pt idx="6">
                  <c:v>1</c:v>
                </c:pt>
                <c:pt idx="7">
                  <c:v>1</c:v>
                </c:pt>
              </c:numCache>
            </c:numRef>
          </c:val>
          <c:extLst>
            <c:ext xmlns:c16="http://schemas.microsoft.com/office/drawing/2014/chart" uri="{C3380CC4-5D6E-409C-BE32-E72D297353CC}">
              <c16:uniqueId val="{00000040-7680-4BE1-93A1-0E0CFE994892}"/>
            </c:ext>
          </c:extLst>
        </c:ser>
        <c:ser>
          <c:idx val="65"/>
          <c:order val="65"/>
          <c:spPr>
            <a:solidFill>
              <a:schemeClr val="accent6">
                <a:lumMod val="6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Graphs'!$AR$67:$AY$67</c:f>
              <c:numCache>
                <c:formatCode>General</c:formatCode>
                <c:ptCount val="8"/>
              </c:numCache>
            </c:numRef>
          </c:val>
          <c:extLst>
            <c:ext xmlns:c16="http://schemas.microsoft.com/office/drawing/2014/chart" uri="{C3380CC4-5D6E-409C-BE32-E72D297353CC}">
              <c16:uniqueId val="{00000041-7680-4BE1-93A1-0E0CFE994892}"/>
            </c:ext>
          </c:extLst>
        </c:ser>
        <c:ser>
          <c:idx val="66"/>
          <c:order val="66"/>
          <c:spPr>
            <a:solidFill>
              <a:schemeClr val="accent1">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Graphs'!$AR$68:$AY$68</c:f>
              <c:numCache>
                <c:formatCode>General</c:formatCode>
                <c:ptCount val="8"/>
                <c:pt idx="2">
                  <c:v>1</c:v>
                </c:pt>
              </c:numCache>
            </c:numRef>
          </c:val>
          <c:extLst>
            <c:ext xmlns:c16="http://schemas.microsoft.com/office/drawing/2014/chart" uri="{C3380CC4-5D6E-409C-BE32-E72D297353CC}">
              <c16:uniqueId val="{00000042-7680-4BE1-93A1-0E0CFE994892}"/>
            </c:ext>
          </c:extLst>
        </c:ser>
        <c:ser>
          <c:idx val="67"/>
          <c:order val="67"/>
          <c:spPr>
            <a:solidFill>
              <a:schemeClr val="accent2">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Graphs'!$AR$69:$AY$69</c:f>
              <c:numCache>
                <c:formatCode>General</c:formatCode>
                <c:ptCount val="8"/>
                <c:pt idx="1">
                  <c:v>1</c:v>
                </c:pt>
              </c:numCache>
            </c:numRef>
          </c:val>
          <c:extLst>
            <c:ext xmlns:c16="http://schemas.microsoft.com/office/drawing/2014/chart" uri="{C3380CC4-5D6E-409C-BE32-E72D297353CC}">
              <c16:uniqueId val="{00000043-7680-4BE1-93A1-0E0CFE994892}"/>
            </c:ext>
          </c:extLst>
        </c:ser>
        <c:ser>
          <c:idx val="68"/>
          <c:order val="68"/>
          <c:spPr>
            <a:solidFill>
              <a:schemeClr val="accent3">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Graphs'!$AR$70:$AY$70</c:f>
              <c:numCache>
                <c:formatCode>General</c:formatCode>
                <c:ptCount val="8"/>
                <c:pt idx="2">
                  <c:v>1</c:v>
                </c:pt>
                <c:pt idx="3">
                  <c:v>1</c:v>
                </c:pt>
              </c:numCache>
            </c:numRef>
          </c:val>
          <c:extLst>
            <c:ext xmlns:c16="http://schemas.microsoft.com/office/drawing/2014/chart" uri="{C3380CC4-5D6E-409C-BE32-E72D297353CC}">
              <c16:uniqueId val="{00000044-7680-4BE1-93A1-0E0CFE994892}"/>
            </c:ext>
          </c:extLst>
        </c:ser>
        <c:ser>
          <c:idx val="69"/>
          <c:order val="69"/>
          <c:spPr>
            <a:solidFill>
              <a:schemeClr val="accent4">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Graphs'!$AR$71:$AY$71</c:f>
              <c:numCache>
                <c:formatCode>General</c:formatCode>
                <c:ptCount val="8"/>
                <c:pt idx="1">
                  <c:v>1</c:v>
                </c:pt>
                <c:pt idx="2">
                  <c:v>1</c:v>
                </c:pt>
                <c:pt idx="3">
                  <c:v>1</c:v>
                </c:pt>
              </c:numCache>
            </c:numRef>
          </c:val>
          <c:extLst>
            <c:ext xmlns:c16="http://schemas.microsoft.com/office/drawing/2014/chart" uri="{C3380CC4-5D6E-409C-BE32-E72D297353CC}">
              <c16:uniqueId val="{00000045-7680-4BE1-93A1-0E0CFE994892}"/>
            </c:ext>
          </c:extLst>
        </c:ser>
        <c:ser>
          <c:idx val="70"/>
          <c:order val="70"/>
          <c:spPr>
            <a:solidFill>
              <a:schemeClr val="accent5">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Graphs'!$AR$72:$AY$72</c:f>
              <c:numCache>
                <c:formatCode>General</c:formatCode>
                <c:ptCount val="8"/>
              </c:numCache>
            </c:numRef>
          </c:val>
          <c:extLst>
            <c:ext xmlns:c16="http://schemas.microsoft.com/office/drawing/2014/chart" uri="{C3380CC4-5D6E-409C-BE32-E72D297353CC}">
              <c16:uniqueId val="{00000046-7680-4BE1-93A1-0E0CFE994892}"/>
            </c:ext>
          </c:extLst>
        </c:ser>
        <c:ser>
          <c:idx val="71"/>
          <c:order val="71"/>
          <c:spPr>
            <a:solidFill>
              <a:schemeClr val="accent6">
                <a:lumMod val="80000"/>
                <a:lumOff val="2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Graphs'!$AR$73:$AY$73</c:f>
              <c:numCache>
                <c:formatCode>General</c:formatCode>
                <c:ptCount val="8"/>
              </c:numCache>
            </c:numRef>
          </c:val>
          <c:extLst>
            <c:ext xmlns:c16="http://schemas.microsoft.com/office/drawing/2014/chart" uri="{C3380CC4-5D6E-409C-BE32-E72D297353CC}">
              <c16:uniqueId val="{00000047-7680-4BE1-93A1-0E0CFE994892}"/>
            </c:ext>
          </c:extLst>
        </c:ser>
        <c:ser>
          <c:idx val="72"/>
          <c:order val="72"/>
          <c:spPr>
            <a:solidFill>
              <a:schemeClr val="accent1">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Graphs'!$AR$74:$AY$74</c:f>
              <c:numCache>
                <c:formatCode>General</c:formatCode>
                <c:ptCount val="8"/>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48-7680-4BE1-93A1-0E0CFE994892}"/>
            </c:ext>
          </c:extLst>
        </c:ser>
        <c:ser>
          <c:idx val="73"/>
          <c:order val="73"/>
          <c:spPr>
            <a:solidFill>
              <a:schemeClr val="accent2">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Graphs'!$AR$75:$AY$75</c:f>
              <c:numCache>
                <c:formatCode>General</c:formatCode>
                <c:ptCount val="8"/>
              </c:numCache>
            </c:numRef>
          </c:val>
          <c:extLst>
            <c:ext xmlns:c16="http://schemas.microsoft.com/office/drawing/2014/chart" uri="{C3380CC4-5D6E-409C-BE32-E72D297353CC}">
              <c16:uniqueId val="{00000049-7680-4BE1-93A1-0E0CFE994892}"/>
            </c:ext>
          </c:extLst>
        </c:ser>
        <c:ser>
          <c:idx val="74"/>
          <c:order val="74"/>
          <c:spPr>
            <a:solidFill>
              <a:schemeClr val="accent3">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Graphs'!$AR$76:$AY$76</c:f>
              <c:numCache>
                <c:formatCode>General</c:formatCode>
                <c:ptCount val="8"/>
                <c:pt idx="2">
                  <c:v>1</c:v>
                </c:pt>
                <c:pt idx="3">
                  <c:v>1</c:v>
                </c:pt>
                <c:pt idx="4">
                  <c:v>1</c:v>
                </c:pt>
              </c:numCache>
            </c:numRef>
          </c:val>
          <c:extLst>
            <c:ext xmlns:c16="http://schemas.microsoft.com/office/drawing/2014/chart" uri="{C3380CC4-5D6E-409C-BE32-E72D297353CC}">
              <c16:uniqueId val="{0000004A-7680-4BE1-93A1-0E0CFE994892}"/>
            </c:ext>
          </c:extLst>
        </c:ser>
        <c:ser>
          <c:idx val="75"/>
          <c:order val="75"/>
          <c:spPr>
            <a:solidFill>
              <a:schemeClr val="accent4">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Graphs'!$AR$77:$AY$77</c:f>
              <c:numCache>
                <c:formatCode>General</c:formatCode>
                <c:ptCount val="8"/>
              </c:numCache>
            </c:numRef>
          </c:val>
          <c:extLst>
            <c:ext xmlns:c16="http://schemas.microsoft.com/office/drawing/2014/chart" uri="{C3380CC4-5D6E-409C-BE32-E72D297353CC}">
              <c16:uniqueId val="{0000004B-7680-4BE1-93A1-0E0CFE994892}"/>
            </c:ext>
          </c:extLst>
        </c:ser>
        <c:ser>
          <c:idx val="76"/>
          <c:order val="76"/>
          <c:spPr>
            <a:solidFill>
              <a:schemeClr val="accent5">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Graphs'!$AR$78:$AY$78</c:f>
              <c:numCache>
                <c:formatCode>General</c:formatCode>
                <c:ptCount val="8"/>
                <c:pt idx="2">
                  <c:v>1</c:v>
                </c:pt>
                <c:pt idx="3">
                  <c:v>1</c:v>
                </c:pt>
                <c:pt idx="4">
                  <c:v>1</c:v>
                </c:pt>
              </c:numCache>
            </c:numRef>
          </c:val>
          <c:extLst>
            <c:ext xmlns:c16="http://schemas.microsoft.com/office/drawing/2014/chart" uri="{C3380CC4-5D6E-409C-BE32-E72D297353CC}">
              <c16:uniqueId val="{0000004C-7680-4BE1-93A1-0E0CFE994892}"/>
            </c:ext>
          </c:extLst>
        </c:ser>
        <c:ser>
          <c:idx val="77"/>
          <c:order val="77"/>
          <c:spPr>
            <a:solidFill>
              <a:schemeClr val="accent6">
                <a:lumMod val="8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Graphs'!$AR$79:$AY$79</c:f>
              <c:numCache>
                <c:formatCode>General</c:formatCode>
                <c:ptCount val="8"/>
              </c:numCache>
            </c:numRef>
          </c:val>
          <c:extLst>
            <c:ext xmlns:c16="http://schemas.microsoft.com/office/drawing/2014/chart" uri="{C3380CC4-5D6E-409C-BE32-E72D297353CC}">
              <c16:uniqueId val="{0000004D-7680-4BE1-93A1-0E0CFE994892}"/>
            </c:ext>
          </c:extLst>
        </c:ser>
        <c:ser>
          <c:idx val="78"/>
          <c:order val="78"/>
          <c:spPr>
            <a:solidFill>
              <a:schemeClr val="accent1">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Graphs'!$AR$80:$AY$80</c:f>
              <c:numCache>
                <c:formatCode>General</c:formatCode>
                <c:ptCount val="8"/>
                <c:pt idx="3">
                  <c:v>1</c:v>
                </c:pt>
                <c:pt idx="4">
                  <c:v>1</c:v>
                </c:pt>
              </c:numCache>
            </c:numRef>
          </c:val>
          <c:extLst>
            <c:ext xmlns:c16="http://schemas.microsoft.com/office/drawing/2014/chart" uri="{C3380CC4-5D6E-409C-BE32-E72D297353CC}">
              <c16:uniqueId val="{0000004E-7680-4BE1-93A1-0E0CFE994892}"/>
            </c:ext>
          </c:extLst>
        </c:ser>
        <c:ser>
          <c:idx val="79"/>
          <c:order val="79"/>
          <c:spPr>
            <a:solidFill>
              <a:schemeClr val="accent2">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Graphs'!$AR$81:$AY$81</c:f>
              <c:numCache>
                <c:formatCode>General</c:formatCode>
                <c:ptCount val="8"/>
                <c:pt idx="2">
                  <c:v>1</c:v>
                </c:pt>
                <c:pt idx="3">
                  <c:v>1</c:v>
                </c:pt>
                <c:pt idx="4">
                  <c:v>1</c:v>
                </c:pt>
              </c:numCache>
            </c:numRef>
          </c:val>
          <c:extLst>
            <c:ext xmlns:c16="http://schemas.microsoft.com/office/drawing/2014/chart" uri="{C3380CC4-5D6E-409C-BE32-E72D297353CC}">
              <c16:uniqueId val="{0000004F-7680-4BE1-93A1-0E0CFE994892}"/>
            </c:ext>
          </c:extLst>
        </c:ser>
        <c:ser>
          <c:idx val="80"/>
          <c:order val="80"/>
          <c:spPr>
            <a:solidFill>
              <a:schemeClr val="accent3">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Graphs'!$AR$82:$AY$82</c:f>
              <c:numCache>
                <c:formatCode>General</c:formatCode>
                <c:ptCount val="8"/>
              </c:numCache>
            </c:numRef>
          </c:val>
          <c:extLst>
            <c:ext xmlns:c16="http://schemas.microsoft.com/office/drawing/2014/chart" uri="{C3380CC4-5D6E-409C-BE32-E72D297353CC}">
              <c16:uniqueId val="{00000050-7680-4BE1-93A1-0E0CFE994892}"/>
            </c:ext>
          </c:extLst>
        </c:ser>
        <c:ser>
          <c:idx val="81"/>
          <c:order val="81"/>
          <c:spPr>
            <a:solidFill>
              <a:schemeClr val="accent4">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Graphs'!$AR$83:$AY$83</c:f>
              <c:numCache>
                <c:formatCode>General</c:formatCode>
                <c:ptCount val="8"/>
                <c:pt idx="4">
                  <c:v>1</c:v>
                </c:pt>
                <c:pt idx="5">
                  <c:v>1</c:v>
                </c:pt>
                <c:pt idx="6">
                  <c:v>1</c:v>
                </c:pt>
                <c:pt idx="7">
                  <c:v>1</c:v>
                </c:pt>
              </c:numCache>
            </c:numRef>
          </c:val>
          <c:extLst>
            <c:ext xmlns:c16="http://schemas.microsoft.com/office/drawing/2014/chart" uri="{C3380CC4-5D6E-409C-BE32-E72D297353CC}">
              <c16:uniqueId val="{00000051-7680-4BE1-93A1-0E0CFE994892}"/>
            </c:ext>
          </c:extLst>
        </c:ser>
        <c:ser>
          <c:idx val="82"/>
          <c:order val="82"/>
          <c:spPr>
            <a:solidFill>
              <a:schemeClr val="accent5">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Graphs'!$AR$84:$AY$84</c:f>
              <c:numCache>
                <c:formatCode>General</c:formatCode>
                <c:ptCount val="8"/>
                <c:pt idx="3">
                  <c:v>1</c:v>
                </c:pt>
                <c:pt idx="4">
                  <c:v>1</c:v>
                </c:pt>
                <c:pt idx="5">
                  <c:v>1</c:v>
                </c:pt>
                <c:pt idx="6">
                  <c:v>1</c:v>
                </c:pt>
              </c:numCache>
            </c:numRef>
          </c:val>
          <c:extLst>
            <c:ext xmlns:c16="http://schemas.microsoft.com/office/drawing/2014/chart" uri="{C3380CC4-5D6E-409C-BE32-E72D297353CC}">
              <c16:uniqueId val="{00000052-7680-4BE1-93A1-0E0CFE994892}"/>
            </c:ext>
          </c:extLst>
        </c:ser>
        <c:ser>
          <c:idx val="83"/>
          <c:order val="83"/>
          <c:spPr>
            <a:solidFill>
              <a:schemeClr val="accent6">
                <a:lumMod val="60000"/>
                <a:lumOff val="4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Graphs'!$AR$85:$AY$85</c:f>
              <c:numCache>
                <c:formatCode>General</c:formatCode>
                <c:ptCount val="8"/>
                <c:pt idx="3">
                  <c:v>1</c:v>
                </c:pt>
              </c:numCache>
            </c:numRef>
          </c:val>
          <c:extLst>
            <c:ext xmlns:c16="http://schemas.microsoft.com/office/drawing/2014/chart" uri="{C3380CC4-5D6E-409C-BE32-E72D297353CC}">
              <c16:uniqueId val="{00000053-7680-4BE1-93A1-0E0CFE994892}"/>
            </c:ext>
          </c:extLst>
        </c:ser>
        <c:ser>
          <c:idx val="84"/>
          <c:order val="84"/>
          <c:spPr>
            <a:solidFill>
              <a:schemeClr val="accent1">
                <a:lumMod val="50000"/>
              </a:schemeClr>
            </a:solidFill>
            <a:ln>
              <a:noFill/>
            </a:ln>
            <a:effectLst/>
          </c:spPr>
          <c:invertIfNegative val="0"/>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Graphs'!$AR$86:$AY$86</c:f>
              <c:numCache>
                <c:formatCode>General</c:formatCode>
                <c:ptCount val="8"/>
                <c:pt idx="3">
                  <c:v>1</c:v>
                </c:pt>
                <c:pt idx="4">
                  <c:v>1</c:v>
                </c:pt>
                <c:pt idx="5">
                  <c:v>1</c:v>
                </c:pt>
                <c:pt idx="6">
                  <c:v>1</c:v>
                </c:pt>
                <c:pt idx="7">
                  <c:v>1</c:v>
                </c:pt>
              </c:numCache>
            </c:numRef>
          </c:val>
          <c:extLst>
            <c:ext xmlns:c16="http://schemas.microsoft.com/office/drawing/2014/chart" uri="{C3380CC4-5D6E-409C-BE32-E72D297353CC}">
              <c16:uniqueId val="{00000054-7680-4BE1-93A1-0E0CFE994892}"/>
            </c:ext>
          </c:extLst>
        </c:ser>
        <c:ser>
          <c:idx val="85"/>
          <c:order val="85"/>
          <c:spPr>
            <a:solidFill>
              <a:schemeClr val="accent4"/>
            </a:solidFill>
            <a:ln>
              <a:noFill/>
            </a:ln>
            <a:effectLst/>
          </c:spPr>
          <c:invertIfNegative val="0"/>
          <c:dLbls>
            <c:spPr>
              <a:noFill/>
              <a:ln>
                <a:noFill/>
              </a:ln>
              <a:effectLst/>
            </c:spPr>
            <c:txPr>
              <a:bodyPr rot="0" vert="horz"/>
              <a:lstStyle/>
              <a:p>
                <a:pPr>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'Resources Analysis Graphs'!$AR$1:$AY$1</c:f>
              <c:strCache>
                <c:ptCount val="8"/>
                <c:pt idx="0">
                  <c:v>Infancy and Early Childhood (0-4yrs)</c:v>
                </c:pt>
                <c:pt idx="1">
                  <c:v>Middle Childhood (5-11yrs)</c:v>
                </c:pt>
                <c:pt idx="2">
                  <c:v>Pre-Adolescence (12-14yrs)</c:v>
                </c:pt>
                <c:pt idx="3">
                  <c:v>Adolescence (15-17yrs)</c:v>
                </c:pt>
                <c:pt idx="4">
                  <c:v>Young Adulthood ( 18-24yrs)</c:v>
                </c:pt>
                <c:pt idx="5">
                  <c:v>Adulthood (25-44yrs)</c:v>
                </c:pt>
                <c:pt idx="6">
                  <c:v>Older Adulthood (45-64yrs)</c:v>
                </c:pt>
                <c:pt idx="7">
                  <c:v>Senior (65 and older)</c:v>
                </c:pt>
              </c:strCache>
            </c:strRef>
          </c:cat>
          <c:val>
            <c:numRef>
              <c:f>'Resources Analysis Graphs'!$AR$88:$AY$88</c:f>
              <c:numCache>
                <c:formatCode>0%</c:formatCode>
                <c:ptCount val="8"/>
                <c:pt idx="0">
                  <c:v>0.12676056338028169</c:v>
                </c:pt>
                <c:pt idx="1">
                  <c:v>0.25352112676056338</c:v>
                </c:pt>
                <c:pt idx="2">
                  <c:v>0.43661971830985913</c:v>
                </c:pt>
                <c:pt idx="3">
                  <c:v>0.60563380281690138</c:v>
                </c:pt>
                <c:pt idx="4">
                  <c:v>0.60563380281690138</c:v>
                </c:pt>
                <c:pt idx="5">
                  <c:v>0.47887323943661969</c:v>
                </c:pt>
                <c:pt idx="6">
                  <c:v>0.42253521126760563</c:v>
                </c:pt>
                <c:pt idx="7">
                  <c:v>0.38028169014084506</c:v>
                </c:pt>
              </c:numCache>
            </c:numRef>
          </c:val>
          <c:extLst>
            <c:ext xmlns:c16="http://schemas.microsoft.com/office/drawing/2014/chart" uri="{C3380CC4-5D6E-409C-BE32-E72D297353CC}">
              <c16:uniqueId val="{00000055-7680-4BE1-93A1-0E0CFE994892}"/>
            </c:ext>
          </c:extLst>
        </c:ser>
        <c:dLbls>
          <c:showLegendKey val="0"/>
          <c:showVal val="0"/>
          <c:showCatName val="0"/>
          <c:showSerName val="0"/>
          <c:showPercent val="0"/>
          <c:showBubbleSize val="0"/>
        </c:dLbls>
        <c:gapWidth val="110"/>
        <c:overlap val="-27"/>
        <c:axId val="85381888"/>
        <c:axId val="85383424"/>
      </c:barChart>
      <c:catAx>
        <c:axId val="8538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a:lstStyle/>
          <a:p>
            <a:pPr>
              <a:defRPr/>
            </a:pPr>
            <a:endParaRPr lang="en-US"/>
          </a:p>
        </c:txPr>
        <c:crossAx val="85383424"/>
        <c:crosses val="autoZero"/>
        <c:auto val="1"/>
        <c:lblAlgn val="ctr"/>
        <c:lblOffset val="100"/>
        <c:noMultiLvlLbl val="0"/>
      </c:catAx>
      <c:valAx>
        <c:axId val="85383424"/>
        <c:scaling>
          <c:orientation val="minMax"/>
          <c:max val="0.8"/>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vert="horz"/>
          <a:lstStyle/>
          <a:p>
            <a:pPr>
              <a:defRPr/>
            </a:pPr>
            <a:endParaRPr lang="en-US"/>
          </a:p>
        </c:txPr>
        <c:crossAx val="85381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Resources: Primarily targed</a:t>
            </a:r>
            <a:r>
              <a:rPr lang="en-US" baseline="0"/>
              <a:t> by population type (2017)</a:t>
            </a:r>
            <a:endParaRPr lang="en-US"/>
          </a:p>
        </c:rich>
      </c:tx>
      <c:layout>
        <c:manualLayout>
          <c:xMode val="edge"/>
          <c:yMode val="edge"/>
          <c:x val="0.12887147848199268"/>
          <c:y val="6.210799423535862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Graphs'!$AZ$2:$BF$2</c:f>
              <c:numCache>
                <c:formatCode>General</c:formatCode>
                <c:ptCount val="7"/>
              </c:numCache>
            </c:numRef>
          </c:val>
          <c:extLst>
            <c:ext xmlns:c16="http://schemas.microsoft.com/office/drawing/2014/chart" uri="{C3380CC4-5D6E-409C-BE32-E72D297353CC}">
              <c16:uniqueId val="{00000000-3D43-4BBE-B76E-75BDB85E654A}"/>
            </c:ext>
          </c:extLst>
        </c:ser>
        <c:ser>
          <c:idx val="1"/>
          <c:order val="1"/>
          <c:spPr>
            <a:solidFill>
              <a:schemeClr val="accent2"/>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Graphs'!$AZ$3:$BF$3</c:f>
              <c:numCache>
                <c:formatCode>General</c:formatCode>
                <c:ptCount val="7"/>
              </c:numCache>
            </c:numRef>
          </c:val>
          <c:extLst>
            <c:ext xmlns:c16="http://schemas.microsoft.com/office/drawing/2014/chart" uri="{C3380CC4-5D6E-409C-BE32-E72D297353CC}">
              <c16:uniqueId val="{00000001-3D43-4BBE-B76E-75BDB85E654A}"/>
            </c:ext>
          </c:extLst>
        </c:ser>
        <c:ser>
          <c:idx val="2"/>
          <c:order val="2"/>
          <c:spPr>
            <a:solidFill>
              <a:schemeClr val="accent3"/>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Graphs'!$AZ$4:$BF$4</c:f>
              <c:numCache>
                <c:formatCode>General</c:formatCode>
                <c:ptCount val="7"/>
              </c:numCache>
            </c:numRef>
          </c:val>
          <c:extLst>
            <c:ext xmlns:c16="http://schemas.microsoft.com/office/drawing/2014/chart" uri="{C3380CC4-5D6E-409C-BE32-E72D297353CC}">
              <c16:uniqueId val="{00000002-3D43-4BBE-B76E-75BDB85E654A}"/>
            </c:ext>
          </c:extLst>
        </c:ser>
        <c:ser>
          <c:idx val="3"/>
          <c:order val="3"/>
          <c:spPr>
            <a:solidFill>
              <a:schemeClr val="accent4"/>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Graphs'!$AZ$5:$BF$5</c:f>
              <c:numCache>
                <c:formatCode>General</c:formatCode>
                <c:ptCount val="7"/>
              </c:numCache>
            </c:numRef>
          </c:val>
          <c:extLst>
            <c:ext xmlns:c16="http://schemas.microsoft.com/office/drawing/2014/chart" uri="{C3380CC4-5D6E-409C-BE32-E72D297353CC}">
              <c16:uniqueId val="{00000003-3D43-4BBE-B76E-75BDB85E654A}"/>
            </c:ext>
          </c:extLst>
        </c:ser>
        <c:ser>
          <c:idx val="4"/>
          <c:order val="4"/>
          <c:spPr>
            <a:solidFill>
              <a:schemeClr val="accent5"/>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Graphs'!$AZ$6:$BF$6</c:f>
              <c:numCache>
                <c:formatCode>General</c:formatCode>
                <c:ptCount val="7"/>
              </c:numCache>
            </c:numRef>
          </c:val>
          <c:extLst>
            <c:ext xmlns:c16="http://schemas.microsoft.com/office/drawing/2014/chart" uri="{C3380CC4-5D6E-409C-BE32-E72D297353CC}">
              <c16:uniqueId val="{00000004-3D43-4BBE-B76E-75BDB85E654A}"/>
            </c:ext>
          </c:extLst>
        </c:ser>
        <c:ser>
          <c:idx val="5"/>
          <c:order val="5"/>
          <c:spPr>
            <a:solidFill>
              <a:schemeClr val="accent6"/>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Graphs'!$AZ$7:$BF$7</c:f>
              <c:numCache>
                <c:formatCode>General</c:formatCode>
                <c:ptCount val="7"/>
              </c:numCache>
            </c:numRef>
          </c:val>
          <c:extLst>
            <c:ext xmlns:c16="http://schemas.microsoft.com/office/drawing/2014/chart" uri="{C3380CC4-5D6E-409C-BE32-E72D297353CC}">
              <c16:uniqueId val="{00000005-3D43-4BBE-B76E-75BDB85E654A}"/>
            </c:ext>
          </c:extLst>
        </c:ser>
        <c:ser>
          <c:idx val="6"/>
          <c:order val="6"/>
          <c:spPr>
            <a:solidFill>
              <a:schemeClr val="accent1">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Graphs'!$AZ$8:$BF$8</c:f>
              <c:numCache>
                <c:formatCode>General</c:formatCode>
                <c:ptCount val="7"/>
              </c:numCache>
            </c:numRef>
          </c:val>
          <c:extLst>
            <c:ext xmlns:c16="http://schemas.microsoft.com/office/drawing/2014/chart" uri="{C3380CC4-5D6E-409C-BE32-E72D297353CC}">
              <c16:uniqueId val="{00000006-3D43-4BBE-B76E-75BDB85E654A}"/>
            </c:ext>
          </c:extLst>
        </c:ser>
        <c:ser>
          <c:idx val="7"/>
          <c:order val="7"/>
          <c:spPr>
            <a:solidFill>
              <a:schemeClr val="accent2">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Graphs'!$AZ$9:$BF$9</c:f>
              <c:numCache>
                <c:formatCode>General</c:formatCode>
                <c:ptCount val="7"/>
              </c:numCache>
            </c:numRef>
          </c:val>
          <c:extLst>
            <c:ext xmlns:c16="http://schemas.microsoft.com/office/drawing/2014/chart" uri="{C3380CC4-5D6E-409C-BE32-E72D297353CC}">
              <c16:uniqueId val="{00000007-3D43-4BBE-B76E-75BDB85E654A}"/>
            </c:ext>
          </c:extLst>
        </c:ser>
        <c:ser>
          <c:idx val="8"/>
          <c:order val="8"/>
          <c:spPr>
            <a:solidFill>
              <a:schemeClr val="accent3">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Graphs'!$AZ$10:$BF$10</c:f>
              <c:numCache>
                <c:formatCode>General</c:formatCode>
                <c:ptCount val="7"/>
                <c:pt idx="0">
                  <c:v>1</c:v>
                </c:pt>
                <c:pt idx="1">
                  <c:v>1</c:v>
                </c:pt>
                <c:pt idx="2">
                  <c:v>1</c:v>
                </c:pt>
                <c:pt idx="3">
                  <c:v>1</c:v>
                </c:pt>
                <c:pt idx="4">
                  <c:v>1</c:v>
                </c:pt>
              </c:numCache>
            </c:numRef>
          </c:val>
          <c:extLst>
            <c:ext xmlns:c16="http://schemas.microsoft.com/office/drawing/2014/chart" uri="{C3380CC4-5D6E-409C-BE32-E72D297353CC}">
              <c16:uniqueId val="{00000008-3D43-4BBE-B76E-75BDB85E654A}"/>
            </c:ext>
          </c:extLst>
        </c:ser>
        <c:ser>
          <c:idx val="9"/>
          <c:order val="9"/>
          <c:spPr>
            <a:solidFill>
              <a:schemeClr val="accent4">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Graphs'!$AZ$11:$BF$11</c:f>
              <c:numCache>
                <c:formatCode>General</c:formatCode>
                <c:ptCount val="7"/>
              </c:numCache>
            </c:numRef>
          </c:val>
          <c:extLst>
            <c:ext xmlns:c16="http://schemas.microsoft.com/office/drawing/2014/chart" uri="{C3380CC4-5D6E-409C-BE32-E72D297353CC}">
              <c16:uniqueId val="{00000009-3D43-4BBE-B76E-75BDB85E654A}"/>
            </c:ext>
          </c:extLst>
        </c:ser>
        <c:ser>
          <c:idx val="10"/>
          <c:order val="10"/>
          <c:spPr>
            <a:solidFill>
              <a:schemeClr val="accent5">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Graphs'!$AZ$12:$BF$12</c:f>
              <c:numCache>
                <c:formatCode>General</c:formatCode>
                <c:ptCount val="7"/>
                <c:pt idx="5">
                  <c:v>1</c:v>
                </c:pt>
              </c:numCache>
            </c:numRef>
          </c:val>
          <c:extLst>
            <c:ext xmlns:c16="http://schemas.microsoft.com/office/drawing/2014/chart" uri="{C3380CC4-5D6E-409C-BE32-E72D297353CC}">
              <c16:uniqueId val="{0000000A-3D43-4BBE-B76E-75BDB85E654A}"/>
            </c:ext>
          </c:extLst>
        </c:ser>
        <c:ser>
          <c:idx val="11"/>
          <c:order val="11"/>
          <c:spPr>
            <a:solidFill>
              <a:schemeClr val="accent6">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Graphs'!$AZ$13:$BF$13</c:f>
              <c:numCache>
                <c:formatCode>General</c:formatCode>
                <c:ptCount val="7"/>
                <c:pt idx="0">
                  <c:v>1</c:v>
                </c:pt>
              </c:numCache>
            </c:numRef>
          </c:val>
          <c:extLst>
            <c:ext xmlns:c16="http://schemas.microsoft.com/office/drawing/2014/chart" uri="{C3380CC4-5D6E-409C-BE32-E72D297353CC}">
              <c16:uniqueId val="{0000000B-3D43-4BBE-B76E-75BDB85E654A}"/>
            </c:ext>
          </c:extLst>
        </c:ser>
        <c:ser>
          <c:idx val="12"/>
          <c:order val="12"/>
          <c:spPr>
            <a:solidFill>
              <a:schemeClr val="accent1">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Graphs'!$AZ$14:$BF$14</c:f>
              <c:numCache>
                <c:formatCode>General</c:formatCode>
                <c:ptCount val="7"/>
                <c:pt idx="0">
                  <c:v>1</c:v>
                </c:pt>
              </c:numCache>
            </c:numRef>
          </c:val>
          <c:extLst>
            <c:ext xmlns:c16="http://schemas.microsoft.com/office/drawing/2014/chart" uri="{C3380CC4-5D6E-409C-BE32-E72D297353CC}">
              <c16:uniqueId val="{0000000C-3D43-4BBE-B76E-75BDB85E654A}"/>
            </c:ext>
          </c:extLst>
        </c:ser>
        <c:ser>
          <c:idx val="13"/>
          <c:order val="13"/>
          <c:spPr>
            <a:solidFill>
              <a:schemeClr val="accent2">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Graphs'!$AZ$15:$BF$15</c:f>
              <c:numCache>
                <c:formatCode>General</c:formatCode>
                <c:ptCount val="7"/>
                <c:pt idx="3">
                  <c:v>1</c:v>
                </c:pt>
              </c:numCache>
            </c:numRef>
          </c:val>
          <c:extLst>
            <c:ext xmlns:c16="http://schemas.microsoft.com/office/drawing/2014/chart" uri="{C3380CC4-5D6E-409C-BE32-E72D297353CC}">
              <c16:uniqueId val="{0000000D-3D43-4BBE-B76E-75BDB85E654A}"/>
            </c:ext>
          </c:extLst>
        </c:ser>
        <c:ser>
          <c:idx val="14"/>
          <c:order val="14"/>
          <c:spPr>
            <a:solidFill>
              <a:schemeClr val="accent3">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Graphs'!$AZ$16:$BF$16</c:f>
              <c:numCache>
                <c:formatCode>General</c:formatCode>
                <c:ptCount val="7"/>
              </c:numCache>
            </c:numRef>
          </c:val>
          <c:extLst>
            <c:ext xmlns:c16="http://schemas.microsoft.com/office/drawing/2014/chart" uri="{C3380CC4-5D6E-409C-BE32-E72D297353CC}">
              <c16:uniqueId val="{0000000E-3D43-4BBE-B76E-75BDB85E654A}"/>
            </c:ext>
          </c:extLst>
        </c:ser>
        <c:ser>
          <c:idx val="15"/>
          <c:order val="15"/>
          <c:spPr>
            <a:solidFill>
              <a:schemeClr val="accent4">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Graphs'!$AZ$17:$BF$17</c:f>
              <c:numCache>
                <c:formatCode>General</c:formatCode>
                <c:ptCount val="7"/>
                <c:pt idx="3">
                  <c:v>1</c:v>
                </c:pt>
              </c:numCache>
            </c:numRef>
          </c:val>
          <c:extLst>
            <c:ext xmlns:c16="http://schemas.microsoft.com/office/drawing/2014/chart" uri="{C3380CC4-5D6E-409C-BE32-E72D297353CC}">
              <c16:uniqueId val="{0000000F-3D43-4BBE-B76E-75BDB85E654A}"/>
            </c:ext>
          </c:extLst>
        </c:ser>
        <c:ser>
          <c:idx val="16"/>
          <c:order val="16"/>
          <c:spPr>
            <a:solidFill>
              <a:schemeClr val="accent5">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Graphs'!$AZ$18:$BF$18</c:f>
              <c:numCache>
                <c:formatCode>General</c:formatCode>
                <c:ptCount val="7"/>
                <c:pt idx="2">
                  <c:v>1</c:v>
                </c:pt>
                <c:pt idx="3">
                  <c:v>1</c:v>
                </c:pt>
                <c:pt idx="4">
                  <c:v>1</c:v>
                </c:pt>
              </c:numCache>
            </c:numRef>
          </c:val>
          <c:extLst>
            <c:ext xmlns:c16="http://schemas.microsoft.com/office/drawing/2014/chart" uri="{C3380CC4-5D6E-409C-BE32-E72D297353CC}">
              <c16:uniqueId val="{00000010-3D43-4BBE-B76E-75BDB85E654A}"/>
            </c:ext>
          </c:extLst>
        </c:ser>
        <c:ser>
          <c:idx val="17"/>
          <c:order val="17"/>
          <c:spPr>
            <a:solidFill>
              <a:schemeClr val="accent6">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Graphs'!$AZ$19:$BF$19</c:f>
              <c:numCache>
                <c:formatCode>General</c:formatCode>
                <c:ptCount val="7"/>
                <c:pt idx="0">
                  <c:v>1</c:v>
                </c:pt>
                <c:pt idx="3">
                  <c:v>1</c:v>
                </c:pt>
                <c:pt idx="5">
                  <c:v>1</c:v>
                </c:pt>
              </c:numCache>
            </c:numRef>
          </c:val>
          <c:extLst>
            <c:ext xmlns:c16="http://schemas.microsoft.com/office/drawing/2014/chart" uri="{C3380CC4-5D6E-409C-BE32-E72D297353CC}">
              <c16:uniqueId val="{00000011-3D43-4BBE-B76E-75BDB85E654A}"/>
            </c:ext>
          </c:extLst>
        </c:ser>
        <c:ser>
          <c:idx val="18"/>
          <c:order val="18"/>
          <c:spPr>
            <a:solidFill>
              <a:schemeClr val="accent1">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Graphs'!$AZ$20:$BF$20</c:f>
              <c:numCache>
                <c:formatCode>General</c:formatCode>
                <c:ptCount val="7"/>
                <c:pt idx="3">
                  <c:v>1</c:v>
                </c:pt>
              </c:numCache>
            </c:numRef>
          </c:val>
          <c:extLst>
            <c:ext xmlns:c16="http://schemas.microsoft.com/office/drawing/2014/chart" uri="{C3380CC4-5D6E-409C-BE32-E72D297353CC}">
              <c16:uniqueId val="{00000012-3D43-4BBE-B76E-75BDB85E654A}"/>
            </c:ext>
          </c:extLst>
        </c:ser>
        <c:ser>
          <c:idx val="19"/>
          <c:order val="19"/>
          <c:spPr>
            <a:solidFill>
              <a:schemeClr val="accent2">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Graphs'!$AZ$21:$BF$21</c:f>
              <c:numCache>
                <c:formatCode>General</c:formatCode>
                <c:ptCount val="7"/>
              </c:numCache>
            </c:numRef>
          </c:val>
          <c:extLst>
            <c:ext xmlns:c16="http://schemas.microsoft.com/office/drawing/2014/chart" uri="{C3380CC4-5D6E-409C-BE32-E72D297353CC}">
              <c16:uniqueId val="{00000013-3D43-4BBE-B76E-75BDB85E654A}"/>
            </c:ext>
          </c:extLst>
        </c:ser>
        <c:ser>
          <c:idx val="20"/>
          <c:order val="20"/>
          <c:spPr>
            <a:solidFill>
              <a:schemeClr val="accent3">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Graphs'!$AZ$22:$BF$22</c:f>
              <c:numCache>
                <c:formatCode>General</c:formatCode>
                <c:ptCount val="7"/>
              </c:numCache>
            </c:numRef>
          </c:val>
          <c:extLst>
            <c:ext xmlns:c16="http://schemas.microsoft.com/office/drawing/2014/chart" uri="{C3380CC4-5D6E-409C-BE32-E72D297353CC}">
              <c16:uniqueId val="{00000014-3D43-4BBE-B76E-75BDB85E654A}"/>
            </c:ext>
          </c:extLst>
        </c:ser>
        <c:ser>
          <c:idx val="21"/>
          <c:order val="21"/>
          <c:spPr>
            <a:solidFill>
              <a:schemeClr val="accent4">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Graphs'!$AZ$23:$BF$23</c:f>
              <c:numCache>
                <c:formatCode>General</c:formatCode>
                <c:ptCount val="7"/>
              </c:numCache>
            </c:numRef>
          </c:val>
          <c:extLst>
            <c:ext xmlns:c16="http://schemas.microsoft.com/office/drawing/2014/chart" uri="{C3380CC4-5D6E-409C-BE32-E72D297353CC}">
              <c16:uniqueId val="{00000015-3D43-4BBE-B76E-75BDB85E654A}"/>
            </c:ext>
          </c:extLst>
        </c:ser>
        <c:ser>
          <c:idx val="22"/>
          <c:order val="22"/>
          <c:spPr>
            <a:solidFill>
              <a:schemeClr val="accent5">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Graphs'!$AZ$24:$BF$24</c:f>
              <c:numCache>
                <c:formatCode>General</c:formatCode>
                <c:ptCount val="7"/>
                <c:pt idx="0">
                  <c:v>1</c:v>
                </c:pt>
                <c:pt idx="1">
                  <c:v>1</c:v>
                </c:pt>
                <c:pt idx="2">
                  <c:v>1</c:v>
                </c:pt>
                <c:pt idx="3">
                  <c:v>1</c:v>
                </c:pt>
                <c:pt idx="4">
                  <c:v>1</c:v>
                </c:pt>
              </c:numCache>
            </c:numRef>
          </c:val>
          <c:extLst>
            <c:ext xmlns:c16="http://schemas.microsoft.com/office/drawing/2014/chart" uri="{C3380CC4-5D6E-409C-BE32-E72D297353CC}">
              <c16:uniqueId val="{00000016-3D43-4BBE-B76E-75BDB85E654A}"/>
            </c:ext>
          </c:extLst>
        </c:ser>
        <c:ser>
          <c:idx val="23"/>
          <c:order val="23"/>
          <c:spPr>
            <a:solidFill>
              <a:schemeClr val="accent6">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Graphs'!$AZ$25:$BF$25</c:f>
              <c:numCache>
                <c:formatCode>General</c:formatCode>
                <c:ptCount val="7"/>
              </c:numCache>
            </c:numRef>
          </c:val>
          <c:extLst>
            <c:ext xmlns:c16="http://schemas.microsoft.com/office/drawing/2014/chart" uri="{C3380CC4-5D6E-409C-BE32-E72D297353CC}">
              <c16:uniqueId val="{00000017-3D43-4BBE-B76E-75BDB85E654A}"/>
            </c:ext>
          </c:extLst>
        </c:ser>
        <c:ser>
          <c:idx val="24"/>
          <c:order val="24"/>
          <c:spPr>
            <a:solidFill>
              <a:schemeClr val="accent1">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Graphs'!$AZ$26:$BF$26</c:f>
              <c:numCache>
                <c:formatCode>General</c:formatCode>
                <c:ptCount val="7"/>
              </c:numCache>
            </c:numRef>
          </c:val>
          <c:extLst>
            <c:ext xmlns:c16="http://schemas.microsoft.com/office/drawing/2014/chart" uri="{C3380CC4-5D6E-409C-BE32-E72D297353CC}">
              <c16:uniqueId val="{00000018-3D43-4BBE-B76E-75BDB85E654A}"/>
            </c:ext>
          </c:extLst>
        </c:ser>
        <c:ser>
          <c:idx val="25"/>
          <c:order val="25"/>
          <c:spPr>
            <a:solidFill>
              <a:schemeClr val="accent2">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Graphs'!$AZ$27:$BF$27</c:f>
              <c:numCache>
                <c:formatCode>General</c:formatCode>
                <c:ptCount val="7"/>
              </c:numCache>
            </c:numRef>
          </c:val>
          <c:extLst>
            <c:ext xmlns:c16="http://schemas.microsoft.com/office/drawing/2014/chart" uri="{C3380CC4-5D6E-409C-BE32-E72D297353CC}">
              <c16:uniqueId val="{00000019-3D43-4BBE-B76E-75BDB85E654A}"/>
            </c:ext>
          </c:extLst>
        </c:ser>
        <c:ser>
          <c:idx val="26"/>
          <c:order val="26"/>
          <c:spPr>
            <a:solidFill>
              <a:schemeClr val="accent3">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Graphs'!$AZ$28:$BF$28</c:f>
              <c:numCache>
                <c:formatCode>General</c:formatCode>
                <c:ptCount val="7"/>
              </c:numCache>
            </c:numRef>
          </c:val>
          <c:extLst>
            <c:ext xmlns:c16="http://schemas.microsoft.com/office/drawing/2014/chart" uri="{C3380CC4-5D6E-409C-BE32-E72D297353CC}">
              <c16:uniqueId val="{0000001A-3D43-4BBE-B76E-75BDB85E654A}"/>
            </c:ext>
          </c:extLst>
        </c:ser>
        <c:ser>
          <c:idx val="27"/>
          <c:order val="27"/>
          <c:spPr>
            <a:solidFill>
              <a:schemeClr val="accent4">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Graphs'!$AZ$29:$BF$29</c:f>
              <c:numCache>
                <c:formatCode>General</c:formatCode>
                <c:ptCount val="7"/>
              </c:numCache>
            </c:numRef>
          </c:val>
          <c:extLst>
            <c:ext xmlns:c16="http://schemas.microsoft.com/office/drawing/2014/chart" uri="{C3380CC4-5D6E-409C-BE32-E72D297353CC}">
              <c16:uniqueId val="{0000001B-3D43-4BBE-B76E-75BDB85E654A}"/>
            </c:ext>
          </c:extLst>
        </c:ser>
        <c:ser>
          <c:idx val="28"/>
          <c:order val="28"/>
          <c:spPr>
            <a:solidFill>
              <a:schemeClr val="accent5">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Graphs'!$AZ$30:$BF$30</c:f>
              <c:numCache>
                <c:formatCode>General</c:formatCode>
                <c:ptCount val="7"/>
              </c:numCache>
            </c:numRef>
          </c:val>
          <c:extLst>
            <c:ext xmlns:c16="http://schemas.microsoft.com/office/drawing/2014/chart" uri="{C3380CC4-5D6E-409C-BE32-E72D297353CC}">
              <c16:uniqueId val="{0000001C-3D43-4BBE-B76E-75BDB85E654A}"/>
            </c:ext>
          </c:extLst>
        </c:ser>
        <c:ser>
          <c:idx val="29"/>
          <c:order val="29"/>
          <c:spPr>
            <a:solidFill>
              <a:schemeClr val="accent6">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Graphs'!$AZ$31:$BF$31</c:f>
              <c:numCache>
                <c:formatCode>General</c:formatCode>
                <c:ptCount val="7"/>
              </c:numCache>
            </c:numRef>
          </c:val>
          <c:extLst>
            <c:ext xmlns:c16="http://schemas.microsoft.com/office/drawing/2014/chart" uri="{C3380CC4-5D6E-409C-BE32-E72D297353CC}">
              <c16:uniqueId val="{0000001D-3D43-4BBE-B76E-75BDB85E654A}"/>
            </c:ext>
          </c:extLst>
        </c:ser>
        <c:ser>
          <c:idx val="30"/>
          <c:order val="30"/>
          <c:spPr>
            <a:solidFill>
              <a:schemeClr val="accent1">
                <a:lumMod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Graphs'!$AZ$32:$BF$32</c:f>
              <c:numCache>
                <c:formatCode>General</c:formatCode>
                <c:ptCount val="7"/>
                <c:pt idx="1">
                  <c:v>1</c:v>
                </c:pt>
                <c:pt idx="2">
                  <c:v>1</c:v>
                </c:pt>
                <c:pt idx="3">
                  <c:v>1</c:v>
                </c:pt>
                <c:pt idx="4">
                  <c:v>1</c:v>
                </c:pt>
                <c:pt idx="5">
                  <c:v>1</c:v>
                </c:pt>
              </c:numCache>
            </c:numRef>
          </c:val>
          <c:extLst>
            <c:ext xmlns:c16="http://schemas.microsoft.com/office/drawing/2014/chart" uri="{C3380CC4-5D6E-409C-BE32-E72D297353CC}">
              <c16:uniqueId val="{0000001E-3D43-4BBE-B76E-75BDB85E654A}"/>
            </c:ext>
          </c:extLst>
        </c:ser>
        <c:ser>
          <c:idx val="31"/>
          <c:order val="31"/>
          <c:spPr>
            <a:solidFill>
              <a:schemeClr val="accent2">
                <a:lumMod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Graphs'!$AZ$33:$BF$33</c:f>
              <c:numCache>
                <c:formatCode>General</c:formatCode>
                <c:ptCount val="7"/>
                <c:pt idx="2">
                  <c:v>1</c:v>
                </c:pt>
                <c:pt idx="3">
                  <c:v>1</c:v>
                </c:pt>
                <c:pt idx="4">
                  <c:v>1</c:v>
                </c:pt>
              </c:numCache>
            </c:numRef>
          </c:val>
          <c:extLst>
            <c:ext xmlns:c16="http://schemas.microsoft.com/office/drawing/2014/chart" uri="{C3380CC4-5D6E-409C-BE32-E72D297353CC}">
              <c16:uniqueId val="{0000001F-3D43-4BBE-B76E-75BDB85E654A}"/>
            </c:ext>
          </c:extLst>
        </c:ser>
        <c:ser>
          <c:idx val="32"/>
          <c:order val="32"/>
          <c:spPr>
            <a:solidFill>
              <a:schemeClr val="accent3">
                <a:lumMod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Graphs'!$AZ$34:$BF$34</c:f>
              <c:numCache>
                <c:formatCode>General</c:formatCode>
                <c:ptCount val="7"/>
              </c:numCache>
            </c:numRef>
          </c:val>
          <c:extLst>
            <c:ext xmlns:c16="http://schemas.microsoft.com/office/drawing/2014/chart" uri="{C3380CC4-5D6E-409C-BE32-E72D297353CC}">
              <c16:uniqueId val="{00000020-3D43-4BBE-B76E-75BDB85E654A}"/>
            </c:ext>
          </c:extLst>
        </c:ser>
        <c:ser>
          <c:idx val="33"/>
          <c:order val="33"/>
          <c:spPr>
            <a:solidFill>
              <a:schemeClr val="accent4">
                <a:lumMod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Graphs'!$AZ$35:$BF$35</c:f>
              <c:numCache>
                <c:formatCode>General</c:formatCode>
                <c:ptCount val="7"/>
              </c:numCache>
            </c:numRef>
          </c:val>
          <c:extLst>
            <c:ext xmlns:c16="http://schemas.microsoft.com/office/drawing/2014/chart" uri="{C3380CC4-5D6E-409C-BE32-E72D297353CC}">
              <c16:uniqueId val="{00000021-3D43-4BBE-B76E-75BDB85E654A}"/>
            </c:ext>
          </c:extLst>
        </c:ser>
        <c:ser>
          <c:idx val="34"/>
          <c:order val="34"/>
          <c:spPr>
            <a:solidFill>
              <a:schemeClr val="accent5">
                <a:lumMod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Graphs'!$AZ$36:$BF$36</c:f>
              <c:numCache>
                <c:formatCode>General</c:formatCode>
                <c:ptCount val="7"/>
                <c:pt idx="2">
                  <c:v>1</c:v>
                </c:pt>
                <c:pt idx="3">
                  <c:v>1</c:v>
                </c:pt>
                <c:pt idx="4">
                  <c:v>1</c:v>
                </c:pt>
              </c:numCache>
            </c:numRef>
          </c:val>
          <c:extLst>
            <c:ext xmlns:c16="http://schemas.microsoft.com/office/drawing/2014/chart" uri="{C3380CC4-5D6E-409C-BE32-E72D297353CC}">
              <c16:uniqueId val="{00000022-3D43-4BBE-B76E-75BDB85E654A}"/>
            </c:ext>
          </c:extLst>
        </c:ser>
        <c:ser>
          <c:idx val="35"/>
          <c:order val="35"/>
          <c:spPr>
            <a:solidFill>
              <a:schemeClr val="accent6">
                <a:lumMod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Graphs'!$AZ$37:$BF$37</c:f>
              <c:numCache>
                <c:formatCode>General</c:formatCode>
                <c:ptCount val="7"/>
                <c:pt idx="0">
                  <c:v>1</c:v>
                </c:pt>
                <c:pt idx="1">
                  <c:v>1</c:v>
                </c:pt>
                <c:pt idx="2">
                  <c:v>1</c:v>
                </c:pt>
                <c:pt idx="3">
                  <c:v>1</c:v>
                </c:pt>
                <c:pt idx="4">
                  <c:v>1</c:v>
                </c:pt>
                <c:pt idx="5">
                  <c:v>1</c:v>
                </c:pt>
              </c:numCache>
            </c:numRef>
          </c:val>
          <c:extLst>
            <c:ext xmlns:c16="http://schemas.microsoft.com/office/drawing/2014/chart" uri="{C3380CC4-5D6E-409C-BE32-E72D297353CC}">
              <c16:uniqueId val="{00000023-3D43-4BBE-B76E-75BDB85E654A}"/>
            </c:ext>
          </c:extLst>
        </c:ser>
        <c:ser>
          <c:idx val="36"/>
          <c:order val="36"/>
          <c:spPr>
            <a:solidFill>
              <a:schemeClr val="accent1">
                <a:lumMod val="70000"/>
                <a:lumOff val="3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Graphs'!$AZ$38:$BF$38</c:f>
              <c:numCache>
                <c:formatCode>General</c:formatCode>
                <c:ptCount val="7"/>
                <c:pt idx="0">
                  <c:v>1</c:v>
                </c:pt>
                <c:pt idx="2">
                  <c:v>1</c:v>
                </c:pt>
                <c:pt idx="3">
                  <c:v>1</c:v>
                </c:pt>
                <c:pt idx="4">
                  <c:v>1</c:v>
                </c:pt>
                <c:pt idx="6">
                  <c:v>1</c:v>
                </c:pt>
              </c:numCache>
            </c:numRef>
          </c:val>
          <c:extLst>
            <c:ext xmlns:c16="http://schemas.microsoft.com/office/drawing/2014/chart" uri="{C3380CC4-5D6E-409C-BE32-E72D297353CC}">
              <c16:uniqueId val="{00000024-3D43-4BBE-B76E-75BDB85E654A}"/>
            </c:ext>
          </c:extLst>
        </c:ser>
        <c:ser>
          <c:idx val="37"/>
          <c:order val="37"/>
          <c:spPr>
            <a:solidFill>
              <a:schemeClr val="accent2">
                <a:lumMod val="70000"/>
                <a:lumOff val="3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Graphs'!$AZ$39:$BF$39</c:f>
              <c:numCache>
                <c:formatCode>General</c:formatCode>
                <c:ptCount val="7"/>
                <c:pt idx="0">
                  <c:v>1</c:v>
                </c:pt>
                <c:pt idx="1">
                  <c:v>1</c:v>
                </c:pt>
                <c:pt idx="2">
                  <c:v>1</c:v>
                </c:pt>
                <c:pt idx="3">
                  <c:v>1</c:v>
                </c:pt>
                <c:pt idx="4">
                  <c:v>1</c:v>
                </c:pt>
                <c:pt idx="5">
                  <c:v>1</c:v>
                </c:pt>
                <c:pt idx="6">
                  <c:v>1</c:v>
                </c:pt>
              </c:numCache>
            </c:numRef>
          </c:val>
          <c:extLst>
            <c:ext xmlns:c16="http://schemas.microsoft.com/office/drawing/2014/chart" uri="{C3380CC4-5D6E-409C-BE32-E72D297353CC}">
              <c16:uniqueId val="{00000025-3D43-4BBE-B76E-75BDB85E654A}"/>
            </c:ext>
          </c:extLst>
        </c:ser>
        <c:ser>
          <c:idx val="38"/>
          <c:order val="38"/>
          <c:spPr>
            <a:solidFill>
              <a:schemeClr val="accent3">
                <a:lumMod val="70000"/>
                <a:lumOff val="3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Graphs'!$AZ$40:$BF$40</c:f>
              <c:numCache>
                <c:formatCode>General</c:formatCode>
                <c:ptCount val="7"/>
              </c:numCache>
            </c:numRef>
          </c:val>
          <c:extLst>
            <c:ext xmlns:c16="http://schemas.microsoft.com/office/drawing/2014/chart" uri="{C3380CC4-5D6E-409C-BE32-E72D297353CC}">
              <c16:uniqueId val="{00000026-3D43-4BBE-B76E-75BDB85E654A}"/>
            </c:ext>
          </c:extLst>
        </c:ser>
        <c:ser>
          <c:idx val="39"/>
          <c:order val="39"/>
          <c:spPr>
            <a:solidFill>
              <a:schemeClr val="accent4">
                <a:lumMod val="70000"/>
                <a:lumOff val="3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Graphs'!$AZ$41:$BF$41</c:f>
              <c:numCache>
                <c:formatCode>General</c:formatCode>
                <c:ptCount val="7"/>
                <c:pt idx="1">
                  <c:v>1</c:v>
                </c:pt>
                <c:pt idx="3">
                  <c:v>1</c:v>
                </c:pt>
                <c:pt idx="4">
                  <c:v>1</c:v>
                </c:pt>
                <c:pt idx="5">
                  <c:v>1</c:v>
                </c:pt>
              </c:numCache>
            </c:numRef>
          </c:val>
          <c:extLst>
            <c:ext xmlns:c16="http://schemas.microsoft.com/office/drawing/2014/chart" uri="{C3380CC4-5D6E-409C-BE32-E72D297353CC}">
              <c16:uniqueId val="{00000027-3D43-4BBE-B76E-75BDB85E654A}"/>
            </c:ext>
          </c:extLst>
        </c:ser>
        <c:ser>
          <c:idx val="40"/>
          <c:order val="40"/>
          <c:spPr>
            <a:solidFill>
              <a:schemeClr val="accent5">
                <a:lumMod val="70000"/>
                <a:lumOff val="3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Graphs'!$AZ$42:$BF$42</c:f>
              <c:numCache>
                <c:formatCode>General</c:formatCode>
                <c:ptCount val="7"/>
                <c:pt idx="0">
                  <c:v>1</c:v>
                </c:pt>
                <c:pt idx="2">
                  <c:v>1</c:v>
                </c:pt>
                <c:pt idx="3">
                  <c:v>1</c:v>
                </c:pt>
              </c:numCache>
            </c:numRef>
          </c:val>
          <c:extLst>
            <c:ext xmlns:c16="http://schemas.microsoft.com/office/drawing/2014/chart" uri="{C3380CC4-5D6E-409C-BE32-E72D297353CC}">
              <c16:uniqueId val="{00000028-3D43-4BBE-B76E-75BDB85E654A}"/>
            </c:ext>
          </c:extLst>
        </c:ser>
        <c:ser>
          <c:idx val="41"/>
          <c:order val="41"/>
          <c:spPr>
            <a:solidFill>
              <a:schemeClr val="accent6">
                <a:lumMod val="70000"/>
                <a:lumOff val="3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Graphs'!$AZ$43:$BF$43</c:f>
              <c:numCache>
                <c:formatCode>General</c:formatCode>
                <c:ptCount val="7"/>
              </c:numCache>
            </c:numRef>
          </c:val>
          <c:extLst>
            <c:ext xmlns:c16="http://schemas.microsoft.com/office/drawing/2014/chart" uri="{C3380CC4-5D6E-409C-BE32-E72D297353CC}">
              <c16:uniqueId val="{00000029-3D43-4BBE-B76E-75BDB85E654A}"/>
            </c:ext>
          </c:extLst>
        </c:ser>
        <c:ser>
          <c:idx val="42"/>
          <c:order val="42"/>
          <c:spPr>
            <a:solidFill>
              <a:schemeClr val="accent1">
                <a:lumMod val="7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Graphs'!$AZ$44:$BF$44</c:f>
              <c:numCache>
                <c:formatCode>General</c:formatCode>
                <c:ptCount val="7"/>
              </c:numCache>
            </c:numRef>
          </c:val>
          <c:extLst>
            <c:ext xmlns:c16="http://schemas.microsoft.com/office/drawing/2014/chart" uri="{C3380CC4-5D6E-409C-BE32-E72D297353CC}">
              <c16:uniqueId val="{0000002A-3D43-4BBE-B76E-75BDB85E654A}"/>
            </c:ext>
          </c:extLst>
        </c:ser>
        <c:ser>
          <c:idx val="43"/>
          <c:order val="43"/>
          <c:spPr>
            <a:solidFill>
              <a:schemeClr val="accent2">
                <a:lumMod val="7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Graphs'!$AZ$45:$BF$45</c:f>
              <c:numCache>
                <c:formatCode>General</c:formatCode>
                <c:ptCount val="7"/>
              </c:numCache>
            </c:numRef>
          </c:val>
          <c:extLst>
            <c:ext xmlns:c16="http://schemas.microsoft.com/office/drawing/2014/chart" uri="{C3380CC4-5D6E-409C-BE32-E72D297353CC}">
              <c16:uniqueId val="{0000002B-3D43-4BBE-B76E-75BDB85E654A}"/>
            </c:ext>
          </c:extLst>
        </c:ser>
        <c:ser>
          <c:idx val="44"/>
          <c:order val="44"/>
          <c:spPr>
            <a:solidFill>
              <a:schemeClr val="accent3">
                <a:lumMod val="7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Graphs'!$AZ$46:$BF$46</c:f>
              <c:numCache>
                <c:formatCode>General</c:formatCode>
                <c:ptCount val="7"/>
              </c:numCache>
            </c:numRef>
          </c:val>
          <c:extLst>
            <c:ext xmlns:c16="http://schemas.microsoft.com/office/drawing/2014/chart" uri="{C3380CC4-5D6E-409C-BE32-E72D297353CC}">
              <c16:uniqueId val="{0000002C-3D43-4BBE-B76E-75BDB85E654A}"/>
            </c:ext>
          </c:extLst>
        </c:ser>
        <c:ser>
          <c:idx val="45"/>
          <c:order val="45"/>
          <c:spPr>
            <a:solidFill>
              <a:schemeClr val="accent4">
                <a:lumMod val="7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Graphs'!$AZ$47:$BF$47</c:f>
              <c:numCache>
                <c:formatCode>General</c:formatCode>
                <c:ptCount val="7"/>
                <c:pt idx="1">
                  <c:v>1</c:v>
                </c:pt>
                <c:pt idx="2">
                  <c:v>1</c:v>
                </c:pt>
                <c:pt idx="3">
                  <c:v>1</c:v>
                </c:pt>
              </c:numCache>
            </c:numRef>
          </c:val>
          <c:extLst>
            <c:ext xmlns:c16="http://schemas.microsoft.com/office/drawing/2014/chart" uri="{C3380CC4-5D6E-409C-BE32-E72D297353CC}">
              <c16:uniqueId val="{0000002D-3D43-4BBE-B76E-75BDB85E654A}"/>
            </c:ext>
          </c:extLst>
        </c:ser>
        <c:ser>
          <c:idx val="46"/>
          <c:order val="46"/>
          <c:spPr>
            <a:solidFill>
              <a:schemeClr val="accent5">
                <a:lumMod val="7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Graphs'!$AZ$48:$BF$48</c:f>
              <c:numCache>
                <c:formatCode>General</c:formatCode>
                <c:ptCount val="7"/>
                <c:pt idx="0">
                  <c:v>1</c:v>
                </c:pt>
                <c:pt idx="1">
                  <c:v>1</c:v>
                </c:pt>
                <c:pt idx="2">
                  <c:v>1</c:v>
                </c:pt>
                <c:pt idx="3">
                  <c:v>1</c:v>
                </c:pt>
                <c:pt idx="4">
                  <c:v>1</c:v>
                </c:pt>
                <c:pt idx="5">
                  <c:v>1</c:v>
                </c:pt>
              </c:numCache>
            </c:numRef>
          </c:val>
          <c:extLst>
            <c:ext xmlns:c16="http://schemas.microsoft.com/office/drawing/2014/chart" uri="{C3380CC4-5D6E-409C-BE32-E72D297353CC}">
              <c16:uniqueId val="{0000002E-3D43-4BBE-B76E-75BDB85E654A}"/>
            </c:ext>
          </c:extLst>
        </c:ser>
        <c:ser>
          <c:idx val="47"/>
          <c:order val="47"/>
          <c:spPr>
            <a:solidFill>
              <a:schemeClr val="accent6">
                <a:lumMod val="7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Graphs'!$AZ$49:$BF$49</c:f>
              <c:numCache>
                <c:formatCode>General</c:formatCode>
                <c:ptCount val="7"/>
                <c:pt idx="3">
                  <c:v>1</c:v>
                </c:pt>
              </c:numCache>
            </c:numRef>
          </c:val>
          <c:extLst>
            <c:ext xmlns:c16="http://schemas.microsoft.com/office/drawing/2014/chart" uri="{C3380CC4-5D6E-409C-BE32-E72D297353CC}">
              <c16:uniqueId val="{0000002F-3D43-4BBE-B76E-75BDB85E654A}"/>
            </c:ext>
          </c:extLst>
        </c:ser>
        <c:ser>
          <c:idx val="48"/>
          <c:order val="48"/>
          <c:spPr>
            <a:solidFill>
              <a:schemeClr val="accent1">
                <a:lumMod val="50000"/>
                <a:lumOff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Graphs'!$AZ$50:$BF$50</c:f>
              <c:numCache>
                <c:formatCode>General</c:formatCode>
                <c:ptCount val="7"/>
                <c:pt idx="1">
                  <c:v>1</c:v>
                </c:pt>
                <c:pt idx="2">
                  <c:v>1</c:v>
                </c:pt>
              </c:numCache>
            </c:numRef>
          </c:val>
          <c:extLst>
            <c:ext xmlns:c16="http://schemas.microsoft.com/office/drawing/2014/chart" uri="{C3380CC4-5D6E-409C-BE32-E72D297353CC}">
              <c16:uniqueId val="{00000030-3D43-4BBE-B76E-75BDB85E654A}"/>
            </c:ext>
          </c:extLst>
        </c:ser>
        <c:ser>
          <c:idx val="49"/>
          <c:order val="49"/>
          <c:spPr>
            <a:solidFill>
              <a:schemeClr val="accent2">
                <a:lumMod val="50000"/>
                <a:lumOff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Graphs'!$AZ$51:$BF$51</c:f>
              <c:numCache>
                <c:formatCode>General</c:formatCode>
                <c:ptCount val="7"/>
                <c:pt idx="2">
                  <c:v>1</c:v>
                </c:pt>
                <c:pt idx="3">
                  <c:v>1</c:v>
                </c:pt>
                <c:pt idx="4">
                  <c:v>1</c:v>
                </c:pt>
              </c:numCache>
            </c:numRef>
          </c:val>
          <c:extLst>
            <c:ext xmlns:c16="http://schemas.microsoft.com/office/drawing/2014/chart" uri="{C3380CC4-5D6E-409C-BE32-E72D297353CC}">
              <c16:uniqueId val="{00000031-3D43-4BBE-B76E-75BDB85E654A}"/>
            </c:ext>
          </c:extLst>
        </c:ser>
        <c:ser>
          <c:idx val="50"/>
          <c:order val="50"/>
          <c:spPr>
            <a:solidFill>
              <a:schemeClr val="accent3">
                <a:lumMod val="50000"/>
                <a:lumOff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Graphs'!$AZ$52:$BF$52</c:f>
              <c:numCache>
                <c:formatCode>General</c:formatCode>
                <c:ptCount val="7"/>
              </c:numCache>
            </c:numRef>
          </c:val>
          <c:extLst>
            <c:ext xmlns:c16="http://schemas.microsoft.com/office/drawing/2014/chart" uri="{C3380CC4-5D6E-409C-BE32-E72D297353CC}">
              <c16:uniqueId val="{00000032-3D43-4BBE-B76E-75BDB85E654A}"/>
            </c:ext>
          </c:extLst>
        </c:ser>
        <c:ser>
          <c:idx val="51"/>
          <c:order val="51"/>
          <c:spPr>
            <a:solidFill>
              <a:schemeClr val="accent4">
                <a:lumMod val="50000"/>
                <a:lumOff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Graphs'!$AZ$53:$BF$53</c:f>
              <c:numCache>
                <c:formatCode>General</c:formatCode>
                <c:ptCount val="7"/>
                <c:pt idx="0">
                  <c:v>1</c:v>
                </c:pt>
                <c:pt idx="1">
                  <c:v>1</c:v>
                </c:pt>
                <c:pt idx="2">
                  <c:v>1</c:v>
                </c:pt>
                <c:pt idx="3">
                  <c:v>1</c:v>
                </c:pt>
                <c:pt idx="4">
                  <c:v>1</c:v>
                </c:pt>
                <c:pt idx="5">
                  <c:v>1</c:v>
                </c:pt>
              </c:numCache>
            </c:numRef>
          </c:val>
          <c:extLst>
            <c:ext xmlns:c16="http://schemas.microsoft.com/office/drawing/2014/chart" uri="{C3380CC4-5D6E-409C-BE32-E72D297353CC}">
              <c16:uniqueId val="{00000033-3D43-4BBE-B76E-75BDB85E654A}"/>
            </c:ext>
          </c:extLst>
        </c:ser>
        <c:ser>
          <c:idx val="52"/>
          <c:order val="52"/>
          <c:spPr>
            <a:solidFill>
              <a:schemeClr val="accent5">
                <a:lumMod val="50000"/>
                <a:lumOff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Graphs'!$AZ$54:$BF$54</c:f>
              <c:numCache>
                <c:formatCode>General</c:formatCode>
                <c:ptCount val="7"/>
                <c:pt idx="3">
                  <c:v>1</c:v>
                </c:pt>
                <c:pt idx="4">
                  <c:v>1</c:v>
                </c:pt>
              </c:numCache>
            </c:numRef>
          </c:val>
          <c:extLst>
            <c:ext xmlns:c16="http://schemas.microsoft.com/office/drawing/2014/chart" uri="{C3380CC4-5D6E-409C-BE32-E72D297353CC}">
              <c16:uniqueId val="{00000034-3D43-4BBE-B76E-75BDB85E654A}"/>
            </c:ext>
          </c:extLst>
        </c:ser>
        <c:ser>
          <c:idx val="53"/>
          <c:order val="53"/>
          <c:spPr>
            <a:solidFill>
              <a:schemeClr val="accent6">
                <a:lumMod val="50000"/>
                <a:lumOff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Graphs'!$AZ$55:$BF$55</c:f>
              <c:numCache>
                <c:formatCode>General</c:formatCode>
                <c:ptCount val="7"/>
              </c:numCache>
            </c:numRef>
          </c:val>
          <c:extLst>
            <c:ext xmlns:c16="http://schemas.microsoft.com/office/drawing/2014/chart" uri="{C3380CC4-5D6E-409C-BE32-E72D297353CC}">
              <c16:uniqueId val="{00000035-3D43-4BBE-B76E-75BDB85E654A}"/>
            </c:ext>
          </c:extLst>
        </c:ser>
        <c:ser>
          <c:idx val="54"/>
          <c:order val="54"/>
          <c:spPr>
            <a:solidFill>
              <a:schemeClr val="accent1"/>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Graphs'!$AZ$56:$BF$56</c:f>
              <c:numCache>
                <c:formatCode>General</c:formatCode>
                <c:ptCount val="7"/>
              </c:numCache>
            </c:numRef>
          </c:val>
          <c:extLst>
            <c:ext xmlns:c16="http://schemas.microsoft.com/office/drawing/2014/chart" uri="{C3380CC4-5D6E-409C-BE32-E72D297353CC}">
              <c16:uniqueId val="{00000036-3D43-4BBE-B76E-75BDB85E654A}"/>
            </c:ext>
          </c:extLst>
        </c:ser>
        <c:ser>
          <c:idx val="55"/>
          <c:order val="55"/>
          <c:spPr>
            <a:solidFill>
              <a:schemeClr val="accent2"/>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Graphs'!$AZ$57:$BF$57</c:f>
              <c:numCache>
                <c:formatCode>General</c:formatCode>
                <c:ptCount val="7"/>
                <c:pt idx="1">
                  <c:v>1</c:v>
                </c:pt>
                <c:pt idx="2">
                  <c:v>1</c:v>
                </c:pt>
                <c:pt idx="4">
                  <c:v>1</c:v>
                </c:pt>
                <c:pt idx="5">
                  <c:v>1</c:v>
                </c:pt>
              </c:numCache>
            </c:numRef>
          </c:val>
          <c:extLst>
            <c:ext xmlns:c16="http://schemas.microsoft.com/office/drawing/2014/chart" uri="{C3380CC4-5D6E-409C-BE32-E72D297353CC}">
              <c16:uniqueId val="{00000037-3D43-4BBE-B76E-75BDB85E654A}"/>
            </c:ext>
          </c:extLst>
        </c:ser>
        <c:ser>
          <c:idx val="56"/>
          <c:order val="56"/>
          <c:spPr>
            <a:solidFill>
              <a:schemeClr val="accent3"/>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Graphs'!$AZ$58:$BF$58</c:f>
              <c:numCache>
                <c:formatCode>General</c:formatCode>
                <c:ptCount val="7"/>
              </c:numCache>
            </c:numRef>
          </c:val>
          <c:extLst>
            <c:ext xmlns:c16="http://schemas.microsoft.com/office/drawing/2014/chart" uri="{C3380CC4-5D6E-409C-BE32-E72D297353CC}">
              <c16:uniqueId val="{00000038-3D43-4BBE-B76E-75BDB85E654A}"/>
            </c:ext>
          </c:extLst>
        </c:ser>
        <c:ser>
          <c:idx val="57"/>
          <c:order val="57"/>
          <c:spPr>
            <a:solidFill>
              <a:schemeClr val="accent4"/>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Graphs'!$AZ$59:$BF$59</c:f>
              <c:numCache>
                <c:formatCode>General</c:formatCode>
                <c:ptCount val="7"/>
                <c:pt idx="1">
                  <c:v>1</c:v>
                </c:pt>
                <c:pt idx="2">
                  <c:v>1</c:v>
                </c:pt>
                <c:pt idx="3">
                  <c:v>1</c:v>
                </c:pt>
                <c:pt idx="4">
                  <c:v>1</c:v>
                </c:pt>
                <c:pt idx="5">
                  <c:v>1</c:v>
                </c:pt>
              </c:numCache>
            </c:numRef>
          </c:val>
          <c:extLst>
            <c:ext xmlns:c16="http://schemas.microsoft.com/office/drawing/2014/chart" uri="{C3380CC4-5D6E-409C-BE32-E72D297353CC}">
              <c16:uniqueId val="{00000039-3D43-4BBE-B76E-75BDB85E654A}"/>
            </c:ext>
          </c:extLst>
        </c:ser>
        <c:ser>
          <c:idx val="58"/>
          <c:order val="58"/>
          <c:spPr>
            <a:solidFill>
              <a:schemeClr val="accent5"/>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Graphs'!$AZ$60:$BF$60</c:f>
              <c:numCache>
                <c:formatCode>General</c:formatCode>
                <c:ptCount val="7"/>
              </c:numCache>
            </c:numRef>
          </c:val>
          <c:extLst>
            <c:ext xmlns:c16="http://schemas.microsoft.com/office/drawing/2014/chart" uri="{C3380CC4-5D6E-409C-BE32-E72D297353CC}">
              <c16:uniqueId val="{0000003A-3D43-4BBE-B76E-75BDB85E654A}"/>
            </c:ext>
          </c:extLst>
        </c:ser>
        <c:ser>
          <c:idx val="59"/>
          <c:order val="59"/>
          <c:spPr>
            <a:solidFill>
              <a:schemeClr val="accent6"/>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Graphs'!$AZ$61:$BF$61</c:f>
              <c:numCache>
                <c:formatCode>General</c:formatCode>
                <c:ptCount val="7"/>
                <c:pt idx="0">
                  <c:v>1</c:v>
                </c:pt>
                <c:pt idx="1">
                  <c:v>1</c:v>
                </c:pt>
                <c:pt idx="2">
                  <c:v>1</c:v>
                </c:pt>
                <c:pt idx="3">
                  <c:v>1</c:v>
                </c:pt>
                <c:pt idx="4">
                  <c:v>1</c:v>
                </c:pt>
                <c:pt idx="5">
                  <c:v>1</c:v>
                </c:pt>
              </c:numCache>
            </c:numRef>
          </c:val>
          <c:extLst>
            <c:ext xmlns:c16="http://schemas.microsoft.com/office/drawing/2014/chart" uri="{C3380CC4-5D6E-409C-BE32-E72D297353CC}">
              <c16:uniqueId val="{0000003B-3D43-4BBE-B76E-75BDB85E654A}"/>
            </c:ext>
          </c:extLst>
        </c:ser>
        <c:ser>
          <c:idx val="60"/>
          <c:order val="60"/>
          <c:spPr>
            <a:solidFill>
              <a:schemeClr val="accent1">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Graphs'!$AZ$62:$BF$62</c:f>
              <c:numCache>
                <c:formatCode>General</c:formatCode>
                <c:ptCount val="7"/>
              </c:numCache>
            </c:numRef>
          </c:val>
          <c:extLst>
            <c:ext xmlns:c16="http://schemas.microsoft.com/office/drawing/2014/chart" uri="{C3380CC4-5D6E-409C-BE32-E72D297353CC}">
              <c16:uniqueId val="{0000003C-3D43-4BBE-B76E-75BDB85E654A}"/>
            </c:ext>
          </c:extLst>
        </c:ser>
        <c:ser>
          <c:idx val="61"/>
          <c:order val="61"/>
          <c:spPr>
            <a:solidFill>
              <a:schemeClr val="accent2">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Graphs'!$AZ$63:$BF$63</c:f>
              <c:numCache>
                <c:formatCode>General</c:formatCode>
                <c:ptCount val="7"/>
              </c:numCache>
            </c:numRef>
          </c:val>
          <c:extLst>
            <c:ext xmlns:c16="http://schemas.microsoft.com/office/drawing/2014/chart" uri="{C3380CC4-5D6E-409C-BE32-E72D297353CC}">
              <c16:uniqueId val="{0000003D-3D43-4BBE-B76E-75BDB85E654A}"/>
            </c:ext>
          </c:extLst>
        </c:ser>
        <c:ser>
          <c:idx val="62"/>
          <c:order val="62"/>
          <c:spPr>
            <a:solidFill>
              <a:schemeClr val="accent3">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Graphs'!$AZ$64:$BF$64</c:f>
              <c:numCache>
                <c:formatCode>General</c:formatCode>
                <c:ptCount val="7"/>
              </c:numCache>
            </c:numRef>
          </c:val>
          <c:extLst>
            <c:ext xmlns:c16="http://schemas.microsoft.com/office/drawing/2014/chart" uri="{C3380CC4-5D6E-409C-BE32-E72D297353CC}">
              <c16:uniqueId val="{0000003E-3D43-4BBE-B76E-75BDB85E654A}"/>
            </c:ext>
          </c:extLst>
        </c:ser>
        <c:ser>
          <c:idx val="63"/>
          <c:order val="63"/>
          <c:spPr>
            <a:solidFill>
              <a:schemeClr val="accent4">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Graphs'!$AZ$65:$BF$65</c:f>
              <c:numCache>
                <c:formatCode>General</c:formatCode>
                <c:ptCount val="7"/>
              </c:numCache>
            </c:numRef>
          </c:val>
          <c:extLst>
            <c:ext xmlns:c16="http://schemas.microsoft.com/office/drawing/2014/chart" uri="{C3380CC4-5D6E-409C-BE32-E72D297353CC}">
              <c16:uniqueId val="{0000003F-3D43-4BBE-B76E-75BDB85E654A}"/>
            </c:ext>
          </c:extLst>
        </c:ser>
        <c:ser>
          <c:idx val="64"/>
          <c:order val="64"/>
          <c:spPr>
            <a:solidFill>
              <a:schemeClr val="accent5">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Graphs'!$AZ$66:$BF$66</c:f>
              <c:numCache>
                <c:formatCode>General</c:formatCode>
                <c:ptCount val="7"/>
              </c:numCache>
            </c:numRef>
          </c:val>
          <c:extLst>
            <c:ext xmlns:c16="http://schemas.microsoft.com/office/drawing/2014/chart" uri="{C3380CC4-5D6E-409C-BE32-E72D297353CC}">
              <c16:uniqueId val="{00000040-3D43-4BBE-B76E-75BDB85E654A}"/>
            </c:ext>
          </c:extLst>
        </c:ser>
        <c:ser>
          <c:idx val="65"/>
          <c:order val="65"/>
          <c:spPr>
            <a:solidFill>
              <a:schemeClr val="accent6">
                <a:lumMod val="6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Graphs'!$AZ$67:$BF$67</c:f>
              <c:numCache>
                <c:formatCode>General</c:formatCode>
                <c:ptCount val="7"/>
              </c:numCache>
            </c:numRef>
          </c:val>
          <c:extLst>
            <c:ext xmlns:c16="http://schemas.microsoft.com/office/drawing/2014/chart" uri="{C3380CC4-5D6E-409C-BE32-E72D297353CC}">
              <c16:uniqueId val="{00000041-3D43-4BBE-B76E-75BDB85E654A}"/>
            </c:ext>
          </c:extLst>
        </c:ser>
        <c:ser>
          <c:idx val="66"/>
          <c:order val="66"/>
          <c:spPr>
            <a:solidFill>
              <a:schemeClr val="accent1">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Graphs'!$AZ$68:$BF$68</c:f>
              <c:numCache>
                <c:formatCode>General</c:formatCode>
                <c:ptCount val="7"/>
              </c:numCache>
            </c:numRef>
          </c:val>
          <c:extLst>
            <c:ext xmlns:c16="http://schemas.microsoft.com/office/drawing/2014/chart" uri="{C3380CC4-5D6E-409C-BE32-E72D297353CC}">
              <c16:uniqueId val="{00000042-3D43-4BBE-B76E-75BDB85E654A}"/>
            </c:ext>
          </c:extLst>
        </c:ser>
        <c:ser>
          <c:idx val="67"/>
          <c:order val="67"/>
          <c:spPr>
            <a:solidFill>
              <a:schemeClr val="accent2">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Graphs'!$AZ$69:$BF$69</c:f>
              <c:numCache>
                <c:formatCode>General</c:formatCode>
                <c:ptCount val="7"/>
              </c:numCache>
            </c:numRef>
          </c:val>
          <c:extLst>
            <c:ext xmlns:c16="http://schemas.microsoft.com/office/drawing/2014/chart" uri="{C3380CC4-5D6E-409C-BE32-E72D297353CC}">
              <c16:uniqueId val="{00000043-3D43-4BBE-B76E-75BDB85E654A}"/>
            </c:ext>
          </c:extLst>
        </c:ser>
        <c:ser>
          <c:idx val="68"/>
          <c:order val="68"/>
          <c:spPr>
            <a:solidFill>
              <a:schemeClr val="accent3">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Graphs'!$AZ$70:$BF$70</c:f>
              <c:numCache>
                <c:formatCode>General</c:formatCode>
                <c:ptCount val="7"/>
              </c:numCache>
            </c:numRef>
          </c:val>
          <c:extLst>
            <c:ext xmlns:c16="http://schemas.microsoft.com/office/drawing/2014/chart" uri="{C3380CC4-5D6E-409C-BE32-E72D297353CC}">
              <c16:uniqueId val="{00000044-3D43-4BBE-B76E-75BDB85E654A}"/>
            </c:ext>
          </c:extLst>
        </c:ser>
        <c:ser>
          <c:idx val="69"/>
          <c:order val="69"/>
          <c:spPr>
            <a:solidFill>
              <a:schemeClr val="accent4">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Graphs'!$AZ$71:$BF$71</c:f>
              <c:numCache>
                <c:formatCode>General</c:formatCode>
                <c:ptCount val="7"/>
              </c:numCache>
            </c:numRef>
          </c:val>
          <c:extLst>
            <c:ext xmlns:c16="http://schemas.microsoft.com/office/drawing/2014/chart" uri="{C3380CC4-5D6E-409C-BE32-E72D297353CC}">
              <c16:uniqueId val="{00000045-3D43-4BBE-B76E-75BDB85E654A}"/>
            </c:ext>
          </c:extLst>
        </c:ser>
        <c:ser>
          <c:idx val="70"/>
          <c:order val="70"/>
          <c:spPr>
            <a:solidFill>
              <a:schemeClr val="accent5">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Graphs'!$AZ$72:$BF$72</c:f>
              <c:numCache>
                <c:formatCode>General</c:formatCode>
                <c:ptCount val="7"/>
              </c:numCache>
            </c:numRef>
          </c:val>
          <c:extLst>
            <c:ext xmlns:c16="http://schemas.microsoft.com/office/drawing/2014/chart" uri="{C3380CC4-5D6E-409C-BE32-E72D297353CC}">
              <c16:uniqueId val="{00000046-3D43-4BBE-B76E-75BDB85E654A}"/>
            </c:ext>
          </c:extLst>
        </c:ser>
        <c:ser>
          <c:idx val="71"/>
          <c:order val="71"/>
          <c:spPr>
            <a:solidFill>
              <a:schemeClr val="accent6">
                <a:lumMod val="80000"/>
                <a:lumOff val="2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Graphs'!$AZ$73:$BF$73</c:f>
              <c:numCache>
                <c:formatCode>General</c:formatCode>
                <c:ptCount val="7"/>
              </c:numCache>
            </c:numRef>
          </c:val>
          <c:extLst>
            <c:ext xmlns:c16="http://schemas.microsoft.com/office/drawing/2014/chart" uri="{C3380CC4-5D6E-409C-BE32-E72D297353CC}">
              <c16:uniqueId val="{00000047-3D43-4BBE-B76E-75BDB85E654A}"/>
            </c:ext>
          </c:extLst>
        </c:ser>
        <c:ser>
          <c:idx val="72"/>
          <c:order val="72"/>
          <c:spPr>
            <a:solidFill>
              <a:schemeClr val="accent1">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Graphs'!$AZ$74:$BF$74</c:f>
              <c:numCache>
                <c:formatCode>General</c:formatCode>
                <c:ptCount val="7"/>
                <c:pt idx="0">
                  <c:v>1</c:v>
                </c:pt>
                <c:pt idx="1">
                  <c:v>1</c:v>
                </c:pt>
                <c:pt idx="2">
                  <c:v>1</c:v>
                </c:pt>
                <c:pt idx="3">
                  <c:v>1</c:v>
                </c:pt>
                <c:pt idx="4">
                  <c:v>1</c:v>
                </c:pt>
                <c:pt idx="5">
                  <c:v>1</c:v>
                </c:pt>
                <c:pt idx="6">
                  <c:v>1</c:v>
                </c:pt>
              </c:numCache>
            </c:numRef>
          </c:val>
          <c:extLst>
            <c:ext xmlns:c16="http://schemas.microsoft.com/office/drawing/2014/chart" uri="{C3380CC4-5D6E-409C-BE32-E72D297353CC}">
              <c16:uniqueId val="{00000048-3D43-4BBE-B76E-75BDB85E654A}"/>
            </c:ext>
          </c:extLst>
        </c:ser>
        <c:ser>
          <c:idx val="73"/>
          <c:order val="73"/>
          <c:spPr>
            <a:solidFill>
              <a:schemeClr val="accent2">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Graphs'!$AZ$75:$BF$75</c:f>
              <c:numCache>
                <c:formatCode>General</c:formatCode>
                <c:ptCount val="7"/>
              </c:numCache>
            </c:numRef>
          </c:val>
          <c:extLst>
            <c:ext xmlns:c16="http://schemas.microsoft.com/office/drawing/2014/chart" uri="{C3380CC4-5D6E-409C-BE32-E72D297353CC}">
              <c16:uniqueId val="{00000049-3D43-4BBE-B76E-75BDB85E654A}"/>
            </c:ext>
          </c:extLst>
        </c:ser>
        <c:ser>
          <c:idx val="74"/>
          <c:order val="74"/>
          <c:spPr>
            <a:solidFill>
              <a:schemeClr val="accent3">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Graphs'!$AZ$76:$BF$76</c:f>
              <c:numCache>
                <c:formatCode>General</c:formatCode>
                <c:ptCount val="7"/>
              </c:numCache>
            </c:numRef>
          </c:val>
          <c:extLst>
            <c:ext xmlns:c16="http://schemas.microsoft.com/office/drawing/2014/chart" uri="{C3380CC4-5D6E-409C-BE32-E72D297353CC}">
              <c16:uniqueId val="{0000004A-3D43-4BBE-B76E-75BDB85E654A}"/>
            </c:ext>
          </c:extLst>
        </c:ser>
        <c:ser>
          <c:idx val="75"/>
          <c:order val="75"/>
          <c:spPr>
            <a:solidFill>
              <a:schemeClr val="accent4">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Graphs'!$AZ$77:$BF$77</c:f>
              <c:numCache>
                <c:formatCode>General</c:formatCode>
                <c:ptCount val="7"/>
              </c:numCache>
            </c:numRef>
          </c:val>
          <c:extLst>
            <c:ext xmlns:c16="http://schemas.microsoft.com/office/drawing/2014/chart" uri="{C3380CC4-5D6E-409C-BE32-E72D297353CC}">
              <c16:uniqueId val="{0000004B-3D43-4BBE-B76E-75BDB85E654A}"/>
            </c:ext>
          </c:extLst>
        </c:ser>
        <c:ser>
          <c:idx val="76"/>
          <c:order val="76"/>
          <c:spPr>
            <a:solidFill>
              <a:schemeClr val="accent5">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Graphs'!$AZ$78:$BF$78</c:f>
              <c:numCache>
                <c:formatCode>General</c:formatCode>
                <c:ptCount val="7"/>
              </c:numCache>
            </c:numRef>
          </c:val>
          <c:extLst>
            <c:ext xmlns:c16="http://schemas.microsoft.com/office/drawing/2014/chart" uri="{C3380CC4-5D6E-409C-BE32-E72D297353CC}">
              <c16:uniqueId val="{0000004C-3D43-4BBE-B76E-75BDB85E654A}"/>
            </c:ext>
          </c:extLst>
        </c:ser>
        <c:ser>
          <c:idx val="77"/>
          <c:order val="77"/>
          <c:spPr>
            <a:solidFill>
              <a:schemeClr val="accent6">
                <a:lumMod val="8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Graphs'!$AZ$79:$BF$79</c:f>
              <c:numCache>
                <c:formatCode>General</c:formatCode>
                <c:ptCount val="7"/>
              </c:numCache>
            </c:numRef>
          </c:val>
          <c:extLst>
            <c:ext xmlns:c16="http://schemas.microsoft.com/office/drawing/2014/chart" uri="{C3380CC4-5D6E-409C-BE32-E72D297353CC}">
              <c16:uniqueId val="{0000004D-3D43-4BBE-B76E-75BDB85E654A}"/>
            </c:ext>
          </c:extLst>
        </c:ser>
        <c:ser>
          <c:idx val="78"/>
          <c:order val="78"/>
          <c:spPr>
            <a:solidFill>
              <a:schemeClr val="accent1">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Graphs'!$AZ$80:$BF$80</c:f>
              <c:numCache>
                <c:formatCode>General</c:formatCode>
                <c:ptCount val="7"/>
              </c:numCache>
            </c:numRef>
          </c:val>
          <c:extLst>
            <c:ext xmlns:c16="http://schemas.microsoft.com/office/drawing/2014/chart" uri="{C3380CC4-5D6E-409C-BE32-E72D297353CC}">
              <c16:uniqueId val="{0000004E-3D43-4BBE-B76E-75BDB85E654A}"/>
            </c:ext>
          </c:extLst>
        </c:ser>
        <c:ser>
          <c:idx val="79"/>
          <c:order val="79"/>
          <c:spPr>
            <a:solidFill>
              <a:schemeClr val="accent2">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Graphs'!$AZ$81:$BF$81</c:f>
              <c:numCache>
                <c:formatCode>General</c:formatCode>
                <c:ptCount val="7"/>
              </c:numCache>
            </c:numRef>
          </c:val>
          <c:extLst>
            <c:ext xmlns:c16="http://schemas.microsoft.com/office/drawing/2014/chart" uri="{C3380CC4-5D6E-409C-BE32-E72D297353CC}">
              <c16:uniqueId val="{0000004F-3D43-4BBE-B76E-75BDB85E654A}"/>
            </c:ext>
          </c:extLst>
        </c:ser>
        <c:ser>
          <c:idx val="80"/>
          <c:order val="80"/>
          <c:spPr>
            <a:solidFill>
              <a:schemeClr val="accent3">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Graphs'!$AZ$82:$BF$82</c:f>
              <c:numCache>
                <c:formatCode>General</c:formatCode>
                <c:ptCount val="7"/>
              </c:numCache>
            </c:numRef>
          </c:val>
          <c:extLst>
            <c:ext xmlns:c16="http://schemas.microsoft.com/office/drawing/2014/chart" uri="{C3380CC4-5D6E-409C-BE32-E72D297353CC}">
              <c16:uniqueId val="{00000050-3D43-4BBE-B76E-75BDB85E654A}"/>
            </c:ext>
          </c:extLst>
        </c:ser>
        <c:ser>
          <c:idx val="81"/>
          <c:order val="81"/>
          <c:spPr>
            <a:solidFill>
              <a:schemeClr val="accent4">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Graphs'!$AZ$83:$BF$83</c:f>
              <c:numCache>
                <c:formatCode>General</c:formatCode>
                <c:ptCount val="7"/>
              </c:numCache>
            </c:numRef>
          </c:val>
          <c:extLst>
            <c:ext xmlns:c16="http://schemas.microsoft.com/office/drawing/2014/chart" uri="{C3380CC4-5D6E-409C-BE32-E72D297353CC}">
              <c16:uniqueId val="{00000051-3D43-4BBE-B76E-75BDB85E654A}"/>
            </c:ext>
          </c:extLst>
        </c:ser>
        <c:ser>
          <c:idx val="82"/>
          <c:order val="82"/>
          <c:spPr>
            <a:solidFill>
              <a:schemeClr val="accent5">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Graphs'!$AZ$84:$BF$84</c:f>
              <c:numCache>
                <c:formatCode>General</c:formatCode>
                <c:ptCount val="7"/>
              </c:numCache>
            </c:numRef>
          </c:val>
          <c:extLst>
            <c:ext xmlns:c16="http://schemas.microsoft.com/office/drawing/2014/chart" uri="{C3380CC4-5D6E-409C-BE32-E72D297353CC}">
              <c16:uniqueId val="{00000052-3D43-4BBE-B76E-75BDB85E654A}"/>
            </c:ext>
          </c:extLst>
        </c:ser>
        <c:ser>
          <c:idx val="83"/>
          <c:order val="83"/>
          <c:spPr>
            <a:solidFill>
              <a:schemeClr val="accent6">
                <a:lumMod val="60000"/>
                <a:lumOff val="4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Graphs'!$AZ$85:$BF$85</c:f>
              <c:numCache>
                <c:formatCode>General</c:formatCode>
                <c:ptCount val="7"/>
              </c:numCache>
            </c:numRef>
          </c:val>
          <c:extLst>
            <c:ext xmlns:c16="http://schemas.microsoft.com/office/drawing/2014/chart" uri="{C3380CC4-5D6E-409C-BE32-E72D297353CC}">
              <c16:uniqueId val="{00000053-3D43-4BBE-B76E-75BDB85E654A}"/>
            </c:ext>
          </c:extLst>
        </c:ser>
        <c:ser>
          <c:idx val="84"/>
          <c:order val="84"/>
          <c:spPr>
            <a:solidFill>
              <a:schemeClr val="accent1">
                <a:lumMod val="50000"/>
              </a:schemeClr>
            </a:solidFill>
            <a:ln>
              <a:noFill/>
            </a:ln>
            <a:effectLst/>
          </c:spPr>
          <c:invertIfNegative val="0"/>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Graphs'!$AZ$86:$BF$86</c:f>
              <c:numCache>
                <c:formatCode>General</c:formatCode>
                <c:ptCount val="7"/>
              </c:numCache>
            </c:numRef>
          </c:val>
          <c:extLst>
            <c:ext xmlns:c16="http://schemas.microsoft.com/office/drawing/2014/chart" uri="{C3380CC4-5D6E-409C-BE32-E72D297353CC}">
              <c16:uniqueId val="{00000054-3D43-4BBE-B76E-75BDB85E654A}"/>
            </c:ext>
          </c:extLst>
        </c:ser>
        <c:ser>
          <c:idx val="85"/>
          <c:order val="85"/>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'Resources Analysis Graphs'!$AZ$1:$BF$1</c:f>
              <c:strCache>
                <c:ptCount val="7"/>
                <c:pt idx="0">
                  <c:v>Military Families</c:v>
                </c:pt>
                <c:pt idx="1">
                  <c:v>LGBTQ Community</c:v>
                </c:pt>
                <c:pt idx="2">
                  <c:v>Native American Communities</c:v>
                </c:pt>
                <c:pt idx="3">
                  <c:v>Minority or other Underserved Populations</c:v>
                </c:pt>
                <c:pt idx="4">
                  <c:v>People with Mental Health Concerns</c:v>
                </c:pt>
                <c:pt idx="5">
                  <c:v>People with Disability(ies)</c:v>
                </c:pt>
                <c:pt idx="6">
                  <c:v>Faith-Based Communities</c:v>
                </c:pt>
              </c:strCache>
            </c:strRef>
          </c:cat>
          <c:val>
            <c:numRef>
              <c:f>'Resources Analysis Graphs'!$AZ$88:$BF$88</c:f>
              <c:numCache>
                <c:formatCode>0%</c:formatCode>
                <c:ptCount val="7"/>
                <c:pt idx="0">
                  <c:v>0.18309859154929578</c:v>
                </c:pt>
                <c:pt idx="1">
                  <c:v>0.19718309859154928</c:v>
                </c:pt>
                <c:pt idx="2">
                  <c:v>0.26760563380281688</c:v>
                </c:pt>
                <c:pt idx="3">
                  <c:v>0.3380281690140845</c:v>
                </c:pt>
                <c:pt idx="4">
                  <c:v>0.25352112676056338</c:v>
                </c:pt>
                <c:pt idx="5">
                  <c:v>0.16901408450704225</c:v>
                </c:pt>
                <c:pt idx="6">
                  <c:v>4.2253521126760563E-2</c:v>
                </c:pt>
              </c:numCache>
            </c:numRef>
          </c:val>
          <c:extLst>
            <c:ext xmlns:c16="http://schemas.microsoft.com/office/drawing/2014/chart" uri="{C3380CC4-5D6E-409C-BE32-E72D297353CC}">
              <c16:uniqueId val="{00000055-3D43-4BBE-B76E-75BDB85E654A}"/>
            </c:ext>
          </c:extLst>
        </c:ser>
        <c:dLbls>
          <c:showLegendKey val="0"/>
          <c:showVal val="0"/>
          <c:showCatName val="0"/>
          <c:showSerName val="0"/>
          <c:showPercent val="0"/>
          <c:showBubbleSize val="0"/>
        </c:dLbls>
        <c:gapWidth val="219"/>
        <c:overlap val="-27"/>
        <c:axId val="86251008"/>
        <c:axId val="86252544"/>
      </c:barChart>
      <c:catAx>
        <c:axId val="86251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252544"/>
        <c:crosses val="autoZero"/>
        <c:auto val="1"/>
        <c:lblAlgn val="ctr"/>
        <c:lblOffset val="100"/>
        <c:noMultiLvlLbl val="0"/>
      </c:catAx>
      <c:valAx>
        <c:axId val="86252544"/>
        <c:scaling>
          <c:orientation val="minMax"/>
          <c:max val="0.8"/>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251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Training and Technical Assistance Delivery</a:t>
            </a:r>
            <a:r>
              <a:rPr lang="en-US" baseline="0"/>
              <a:t> (2017)</a:t>
            </a:r>
            <a:endParaRPr lang="en-US"/>
          </a:p>
        </c:rich>
      </c:tx>
      <c:overlay val="0"/>
      <c:spPr>
        <a:noFill/>
        <a:ln w="25400">
          <a:noFill/>
        </a:ln>
      </c:spPr>
    </c:title>
    <c:autoTitleDeleted val="0"/>
    <c:plotArea>
      <c:layout/>
      <c:barChart>
        <c:barDir val="col"/>
        <c:grouping val="clustered"/>
        <c:varyColors val="0"/>
        <c:ser>
          <c:idx val="0"/>
          <c:order val="0"/>
          <c:tx>
            <c:strRef>
              <c:f>'Training May 30'!$W$28</c:f>
              <c:strCache>
                <c:ptCount val="1"/>
                <c:pt idx="0">
                  <c:v>Training/TA to communities</c:v>
                </c:pt>
              </c:strCache>
            </c:strRef>
          </c:tx>
          <c:spPr>
            <a:solidFill>
              <a:srgbClr val="5B9BD5"/>
            </a:solidFill>
            <a:ln w="25400">
              <a:noFill/>
            </a:ln>
          </c:spPr>
          <c:invertIfNegative val="0"/>
          <c:val>
            <c:numRef>
              <c:f>'Training May 30'!$W$29</c:f>
              <c:numCache>
                <c:formatCode>0%</c:formatCode>
                <c:ptCount val="1"/>
                <c:pt idx="0">
                  <c:v>0.28000000000000003</c:v>
                </c:pt>
              </c:numCache>
            </c:numRef>
          </c:val>
          <c:extLst>
            <c:ext xmlns:c16="http://schemas.microsoft.com/office/drawing/2014/chart" uri="{C3380CC4-5D6E-409C-BE32-E72D297353CC}">
              <c16:uniqueId val="{00000000-F183-4E52-AB52-7FE2516FB229}"/>
            </c:ext>
          </c:extLst>
        </c:ser>
        <c:ser>
          <c:idx val="1"/>
          <c:order val="1"/>
          <c:tx>
            <c:strRef>
              <c:f>'Training May 30'!$X$28</c:f>
              <c:strCache>
                <c:ptCount val="1"/>
                <c:pt idx="0">
                  <c:v>Training/TA to regions and/or regional providers</c:v>
                </c:pt>
              </c:strCache>
            </c:strRef>
          </c:tx>
          <c:spPr>
            <a:solidFill>
              <a:srgbClr val="ED7D31"/>
            </a:solidFill>
            <a:ln w="25400">
              <a:noFill/>
            </a:ln>
          </c:spPr>
          <c:invertIfNegative val="0"/>
          <c:val>
            <c:numRef>
              <c:f>'Training May 30'!$X$29</c:f>
              <c:numCache>
                <c:formatCode>0%</c:formatCode>
                <c:ptCount val="1"/>
                <c:pt idx="0">
                  <c:v>0.28000000000000003</c:v>
                </c:pt>
              </c:numCache>
            </c:numRef>
          </c:val>
          <c:extLst>
            <c:ext xmlns:c16="http://schemas.microsoft.com/office/drawing/2014/chart" uri="{C3380CC4-5D6E-409C-BE32-E72D297353CC}">
              <c16:uniqueId val="{00000001-F183-4E52-AB52-7FE2516FB229}"/>
            </c:ext>
          </c:extLst>
        </c:ser>
        <c:ser>
          <c:idx val="2"/>
          <c:order val="2"/>
          <c:tx>
            <c:strRef>
              <c:f>'Training May 30'!$Y$28</c:f>
              <c:strCache>
                <c:ptCount val="1"/>
                <c:pt idx="0">
                  <c:v>Training/TA to coalitions</c:v>
                </c:pt>
              </c:strCache>
            </c:strRef>
          </c:tx>
          <c:spPr>
            <a:solidFill>
              <a:srgbClr val="A5A5A5"/>
            </a:solidFill>
            <a:ln w="25400">
              <a:noFill/>
            </a:ln>
          </c:spPr>
          <c:invertIfNegative val="0"/>
          <c:val>
            <c:numRef>
              <c:f>'Training May 30'!$Y$29</c:f>
              <c:numCache>
                <c:formatCode>0%</c:formatCode>
                <c:ptCount val="1"/>
                <c:pt idx="0">
                  <c:v>0.32</c:v>
                </c:pt>
              </c:numCache>
            </c:numRef>
          </c:val>
          <c:extLst>
            <c:ext xmlns:c16="http://schemas.microsoft.com/office/drawing/2014/chart" uri="{C3380CC4-5D6E-409C-BE32-E72D297353CC}">
              <c16:uniqueId val="{00000002-F183-4E52-AB52-7FE2516FB229}"/>
            </c:ext>
          </c:extLst>
        </c:ser>
        <c:ser>
          <c:idx val="3"/>
          <c:order val="3"/>
          <c:tx>
            <c:strRef>
              <c:f>'Training May 30'!$Z$28</c:f>
              <c:strCache>
                <c:ptCount val="1"/>
                <c:pt idx="0">
                  <c:v>Training/TA to prevention service providers</c:v>
                </c:pt>
              </c:strCache>
            </c:strRef>
          </c:tx>
          <c:spPr>
            <a:solidFill>
              <a:srgbClr val="FFC000"/>
            </a:solidFill>
            <a:ln w="25400">
              <a:noFill/>
            </a:ln>
          </c:spPr>
          <c:invertIfNegative val="0"/>
          <c:val>
            <c:numRef>
              <c:f>'Training May 30'!$Z$29</c:f>
              <c:numCache>
                <c:formatCode>0%</c:formatCode>
                <c:ptCount val="1"/>
                <c:pt idx="0">
                  <c:v>0.52</c:v>
                </c:pt>
              </c:numCache>
            </c:numRef>
          </c:val>
          <c:extLst>
            <c:ext xmlns:c16="http://schemas.microsoft.com/office/drawing/2014/chart" uri="{C3380CC4-5D6E-409C-BE32-E72D297353CC}">
              <c16:uniqueId val="{00000003-F183-4E52-AB52-7FE2516FB229}"/>
            </c:ext>
          </c:extLst>
        </c:ser>
        <c:ser>
          <c:idx val="4"/>
          <c:order val="4"/>
          <c:tx>
            <c:strRef>
              <c:f>'Training May 30'!$AA$28</c:f>
              <c:strCache>
                <c:ptCount val="1"/>
                <c:pt idx="0">
                  <c:v>Training/TA to State agencies/organizations</c:v>
                </c:pt>
              </c:strCache>
            </c:strRef>
          </c:tx>
          <c:spPr>
            <a:solidFill>
              <a:srgbClr val="4472C4"/>
            </a:solidFill>
            <a:ln w="25400">
              <a:noFill/>
            </a:ln>
          </c:spPr>
          <c:invertIfNegative val="0"/>
          <c:val>
            <c:numRef>
              <c:f>'Training May 30'!$AA$29</c:f>
              <c:numCache>
                <c:formatCode>0%</c:formatCode>
                <c:ptCount val="1"/>
                <c:pt idx="0">
                  <c:v>0.24</c:v>
                </c:pt>
              </c:numCache>
            </c:numRef>
          </c:val>
          <c:extLst>
            <c:ext xmlns:c16="http://schemas.microsoft.com/office/drawing/2014/chart" uri="{C3380CC4-5D6E-409C-BE32-E72D297353CC}">
              <c16:uniqueId val="{00000004-F183-4E52-AB52-7FE2516FB229}"/>
            </c:ext>
          </c:extLst>
        </c:ser>
        <c:ser>
          <c:idx val="5"/>
          <c:order val="5"/>
          <c:tx>
            <c:strRef>
              <c:f>'Training May 30'!$AB$28</c:f>
              <c:strCache>
                <c:ptCount val="1"/>
                <c:pt idx="0">
                  <c:v>Our state agency/program does not provide formal training or TA related to prevention and mental health promotion</c:v>
                </c:pt>
              </c:strCache>
            </c:strRef>
          </c:tx>
          <c:spPr>
            <a:solidFill>
              <a:srgbClr val="70AD47"/>
            </a:solidFill>
            <a:ln w="25400">
              <a:noFill/>
            </a:ln>
          </c:spPr>
          <c:invertIfNegative val="0"/>
          <c:val>
            <c:numRef>
              <c:f>'Training May 30'!$AB$29</c:f>
              <c:numCache>
                <c:formatCode>0%</c:formatCode>
                <c:ptCount val="1"/>
                <c:pt idx="0">
                  <c:v>0.2</c:v>
                </c:pt>
              </c:numCache>
            </c:numRef>
          </c:val>
          <c:extLst>
            <c:ext xmlns:c16="http://schemas.microsoft.com/office/drawing/2014/chart" uri="{C3380CC4-5D6E-409C-BE32-E72D297353CC}">
              <c16:uniqueId val="{00000005-F183-4E52-AB52-7FE2516FB229}"/>
            </c:ext>
          </c:extLst>
        </c:ser>
        <c:dLbls>
          <c:showLegendKey val="0"/>
          <c:showVal val="0"/>
          <c:showCatName val="0"/>
          <c:showSerName val="0"/>
          <c:showPercent val="0"/>
          <c:showBubbleSize val="0"/>
        </c:dLbls>
        <c:gapWidth val="75"/>
        <c:overlap val="-25"/>
        <c:axId val="70685440"/>
        <c:axId val="70686976"/>
      </c:barChart>
      <c:catAx>
        <c:axId val="7068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86976"/>
        <c:crosses val="autoZero"/>
        <c:auto val="1"/>
        <c:lblAlgn val="ctr"/>
        <c:lblOffset val="100"/>
        <c:noMultiLvlLbl val="0"/>
      </c:catAx>
      <c:valAx>
        <c:axId val="706869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85440"/>
        <c:crosses val="autoZero"/>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strRef>
              <c:f>'Training May 30'!$W$28:$AB$28</c:f>
              <c:strCache>
                <c:ptCount val="6"/>
                <c:pt idx="0">
                  <c:v>Training/TA to communities</c:v>
                </c:pt>
                <c:pt idx="1">
                  <c:v>Training/TA to regions and/or regional providers</c:v>
                </c:pt>
                <c:pt idx="2">
                  <c:v>Training/TA to coalitions</c:v>
                </c:pt>
                <c:pt idx="3">
                  <c:v>Training/TA to prevention service providers</c:v>
                </c:pt>
                <c:pt idx="4">
                  <c:v>Training/TA to State agencies/organizations</c:v>
                </c:pt>
                <c:pt idx="5">
                  <c:v>Our state agency/program does not provide formal training or TA related to prevention and mental health promotion</c:v>
                </c:pt>
              </c:strCache>
            </c:strRef>
          </c:cat>
          <c:val>
            <c:numRef>
              <c:f>'Training May 30'!$W$29:$AB$29</c:f>
              <c:numCache>
                <c:formatCode>0%</c:formatCode>
                <c:ptCount val="6"/>
                <c:pt idx="0">
                  <c:v>0.28000000000000003</c:v>
                </c:pt>
                <c:pt idx="1">
                  <c:v>0.28000000000000003</c:v>
                </c:pt>
                <c:pt idx="2">
                  <c:v>0.32</c:v>
                </c:pt>
                <c:pt idx="3">
                  <c:v>0.52</c:v>
                </c:pt>
                <c:pt idx="4">
                  <c:v>0.24</c:v>
                </c:pt>
                <c:pt idx="5">
                  <c:v>0.2</c:v>
                </c:pt>
              </c:numCache>
            </c:numRef>
          </c:val>
          <c:extLst>
            <c:ext xmlns:c16="http://schemas.microsoft.com/office/drawing/2014/chart" uri="{C3380CC4-5D6E-409C-BE32-E72D297353CC}">
              <c16:uniqueId val="{00000000-0CE6-45B2-833D-BD244CC63E26}"/>
            </c:ext>
          </c:extLst>
        </c:ser>
        <c:dLbls>
          <c:showLegendKey val="0"/>
          <c:showVal val="0"/>
          <c:showCatName val="0"/>
          <c:showSerName val="0"/>
          <c:showPercent val="0"/>
          <c:showBubbleSize val="0"/>
        </c:dLbls>
        <c:gapWidth val="150"/>
        <c:axId val="105920768"/>
        <c:axId val="105938944"/>
      </c:barChart>
      <c:catAx>
        <c:axId val="105920768"/>
        <c:scaling>
          <c:orientation val="minMax"/>
        </c:scaling>
        <c:delete val="0"/>
        <c:axPos val="b"/>
        <c:numFmt formatCode="General" sourceLinked="0"/>
        <c:majorTickMark val="out"/>
        <c:minorTickMark val="none"/>
        <c:tickLblPos val="nextTo"/>
        <c:crossAx val="105938944"/>
        <c:crosses val="autoZero"/>
        <c:auto val="1"/>
        <c:lblAlgn val="ctr"/>
        <c:lblOffset val="100"/>
        <c:noMultiLvlLbl val="0"/>
      </c:catAx>
      <c:valAx>
        <c:axId val="105938944"/>
        <c:scaling>
          <c:orientation val="minMax"/>
        </c:scaling>
        <c:delete val="0"/>
        <c:axPos val="l"/>
        <c:majorGridlines/>
        <c:numFmt formatCode="0%" sourceLinked="1"/>
        <c:majorTickMark val="out"/>
        <c:minorTickMark val="none"/>
        <c:tickLblPos val="nextTo"/>
        <c:crossAx val="1059207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785163226151294E-2"/>
          <c:y val="9.7899692527422921E-2"/>
          <c:w val="0.90716545605300591"/>
          <c:h val="0.53962975263775059"/>
        </c:manualLayout>
      </c:layout>
      <c:barChart>
        <c:barDir val="col"/>
        <c:grouping val="clustered"/>
        <c:varyColors val="0"/>
        <c:ser>
          <c:idx val="0"/>
          <c:order val="0"/>
          <c:tx>
            <c:strRef>
              <c:f>'Training By Agency'!$B$1</c:f>
              <c:strCache>
                <c:ptCount val="1"/>
                <c:pt idx="0">
                  <c:v>Training/TA to communities</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Agency'!$B$8:$B$29</c:f>
              <c:numCache>
                <c:formatCode>General</c:formatCode>
                <c:ptCount val="22"/>
                <c:pt idx="0">
                  <c:v>1</c:v>
                </c:pt>
                <c:pt idx="1">
                  <c:v>1</c:v>
                </c:pt>
                <c:pt idx="6">
                  <c:v>1</c:v>
                </c:pt>
                <c:pt idx="8">
                  <c:v>1</c:v>
                </c:pt>
                <c:pt idx="9">
                  <c:v>1</c:v>
                </c:pt>
                <c:pt idx="15">
                  <c:v>1</c:v>
                </c:pt>
                <c:pt idx="16">
                  <c:v>1</c:v>
                </c:pt>
                <c:pt idx="21">
                  <c:v>8</c:v>
                </c:pt>
              </c:numCache>
            </c:numRef>
          </c:val>
          <c:extLst>
            <c:ext xmlns:c16="http://schemas.microsoft.com/office/drawing/2014/chart" uri="{C3380CC4-5D6E-409C-BE32-E72D297353CC}">
              <c16:uniqueId val="{00000000-A237-4450-9F89-43EF84E88E4F}"/>
            </c:ext>
          </c:extLst>
        </c:ser>
        <c:ser>
          <c:idx val="1"/>
          <c:order val="1"/>
          <c:tx>
            <c:strRef>
              <c:f>'Training By Agency'!$C$1</c:f>
              <c:strCache>
                <c:ptCount val="1"/>
                <c:pt idx="0">
                  <c:v>Training/TA to regions and/or regional providers</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Agency'!$C$8:$C$29</c:f>
              <c:numCache>
                <c:formatCode>General</c:formatCode>
                <c:ptCount val="22"/>
                <c:pt idx="1">
                  <c:v>1</c:v>
                </c:pt>
                <c:pt idx="2">
                  <c:v>1</c:v>
                </c:pt>
                <c:pt idx="4">
                  <c:v>1</c:v>
                </c:pt>
                <c:pt idx="6">
                  <c:v>1</c:v>
                </c:pt>
                <c:pt idx="15">
                  <c:v>1</c:v>
                </c:pt>
                <c:pt idx="21">
                  <c:v>5</c:v>
                </c:pt>
              </c:numCache>
            </c:numRef>
          </c:val>
          <c:extLst>
            <c:ext xmlns:c16="http://schemas.microsoft.com/office/drawing/2014/chart" uri="{C3380CC4-5D6E-409C-BE32-E72D297353CC}">
              <c16:uniqueId val="{00000001-A237-4450-9F89-43EF84E88E4F}"/>
            </c:ext>
          </c:extLst>
        </c:ser>
        <c:ser>
          <c:idx val="2"/>
          <c:order val="2"/>
          <c:tx>
            <c:strRef>
              <c:f>'Training By Agency'!$D$1</c:f>
              <c:strCache>
                <c:ptCount val="1"/>
                <c:pt idx="0">
                  <c:v>Training/TA to coalitions</c:v>
                </c:pt>
              </c:strCache>
            </c:strRef>
          </c:tx>
          <c:spPr>
            <a:solidFill>
              <a:srgbClr val="A5A5A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Agency'!$D$8:$D$29</c:f>
              <c:numCache>
                <c:formatCode>General</c:formatCode>
                <c:ptCount val="22"/>
                <c:pt idx="0">
                  <c:v>1</c:v>
                </c:pt>
                <c:pt idx="1">
                  <c:v>1</c:v>
                </c:pt>
                <c:pt idx="5">
                  <c:v>1</c:v>
                </c:pt>
                <c:pt idx="6">
                  <c:v>1</c:v>
                </c:pt>
                <c:pt idx="8">
                  <c:v>1</c:v>
                </c:pt>
                <c:pt idx="14">
                  <c:v>1</c:v>
                </c:pt>
                <c:pt idx="15">
                  <c:v>1</c:v>
                </c:pt>
                <c:pt idx="16">
                  <c:v>1</c:v>
                </c:pt>
                <c:pt idx="19">
                  <c:v>1</c:v>
                </c:pt>
                <c:pt idx="21">
                  <c:v>9</c:v>
                </c:pt>
              </c:numCache>
            </c:numRef>
          </c:val>
          <c:extLst>
            <c:ext xmlns:c16="http://schemas.microsoft.com/office/drawing/2014/chart" uri="{C3380CC4-5D6E-409C-BE32-E72D297353CC}">
              <c16:uniqueId val="{00000002-A237-4450-9F89-43EF84E88E4F}"/>
            </c:ext>
          </c:extLst>
        </c:ser>
        <c:ser>
          <c:idx val="3"/>
          <c:order val="3"/>
          <c:tx>
            <c:strRef>
              <c:f>'Training By Agency'!$E$1</c:f>
              <c:strCache>
                <c:ptCount val="1"/>
                <c:pt idx="0">
                  <c:v>Training/TA to prevention service providers</c:v>
                </c:pt>
              </c:strCache>
            </c:strRef>
          </c:tx>
          <c:spPr>
            <a:solidFill>
              <a:srgbClr val="FFC000"/>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Agency'!$E$8:$E$29</c:f>
              <c:numCache>
                <c:formatCode>General</c:formatCode>
                <c:ptCount val="22"/>
                <c:pt idx="0">
                  <c:v>1</c:v>
                </c:pt>
                <c:pt idx="1">
                  <c:v>1</c:v>
                </c:pt>
                <c:pt idx="2">
                  <c:v>1</c:v>
                </c:pt>
                <c:pt idx="3">
                  <c:v>1</c:v>
                </c:pt>
                <c:pt idx="6">
                  <c:v>1</c:v>
                </c:pt>
                <c:pt idx="7">
                  <c:v>1</c:v>
                </c:pt>
                <c:pt idx="8">
                  <c:v>1</c:v>
                </c:pt>
                <c:pt idx="14">
                  <c:v>1</c:v>
                </c:pt>
                <c:pt idx="15">
                  <c:v>1</c:v>
                </c:pt>
                <c:pt idx="16">
                  <c:v>1</c:v>
                </c:pt>
                <c:pt idx="21">
                  <c:v>13</c:v>
                </c:pt>
              </c:numCache>
            </c:numRef>
          </c:val>
          <c:extLst>
            <c:ext xmlns:c16="http://schemas.microsoft.com/office/drawing/2014/chart" uri="{C3380CC4-5D6E-409C-BE32-E72D297353CC}">
              <c16:uniqueId val="{00000003-A237-4450-9F89-43EF84E88E4F}"/>
            </c:ext>
          </c:extLst>
        </c:ser>
        <c:ser>
          <c:idx val="4"/>
          <c:order val="4"/>
          <c:tx>
            <c:strRef>
              <c:f>'Training By Agency'!$F$1</c:f>
              <c:strCache>
                <c:ptCount val="1"/>
                <c:pt idx="0">
                  <c:v>Training/TA to State agencies/organizations</c:v>
                </c:pt>
              </c:strCache>
            </c:strRef>
          </c:tx>
          <c:spPr>
            <a:solidFill>
              <a:srgbClr val="4472C4"/>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Agency'!$F$8:$F$29</c:f>
              <c:numCache>
                <c:formatCode>General</c:formatCode>
                <c:ptCount val="22"/>
                <c:pt idx="0">
                  <c:v>1</c:v>
                </c:pt>
                <c:pt idx="1">
                  <c:v>1</c:v>
                </c:pt>
                <c:pt idx="6">
                  <c:v>1</c:v>
                </c:pt>
                <c:pt idx="8">
                  <c:v>1</c:v>
                </c:pt>
                <c:pt idx="15">
                  <c:v>1</c:v>
                </c:pt>
                <c:pt idx="21">
                  <c:v>6</c:v>
                </c:pt>
              </c:numCache>
            </c:numRef>
          </c:val>
          <c:extLst>
            <c:ext xmlns:c16="http://schemas.microsoft.com/office/drawing/2014/chart" uri="{C3380CC4-5D6E-409C-BE32-E72D297353CC}">
              <c16:uniqueId val="{00000004-A237-4450-9F89-43EF84E88E4F}"/>
            </c:ext>
          </c:extLst>
        </c:ser>
        <c:ser>
          <c:idx val="5"/>
          <c:order val="5"/>
          <c:tx>
            <c:strRef>
              <c:f>'Training By Agency'!$G$1</c:f>
              <c:strCache>
                <c:ptCount val="1"/>
                <c:pt idx="0">
                  <c:v>Our state agency/program does not provide formal training or TA related to prevention and mental health promotion</c:v>
                </c:pt>
              </c:strCache>
            </c:strRef>
          </c:tx>
          <c:spPr>
            <a:solidFill>
              <a:srgbClr val="70AD47"/>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Agency'!$G$8:$G$29</c:f>
              <c:numCache>
                <c:formatCode>General</c:formatCode>
                <c:ptCount val="22"/>
                <c:pt idx="12">
                  <c:v>1</c:v>
                </c:pt>
                <c:pt idx="13">
                  <c:v>1</c:v>
                </c:pt>
                <c:pt idx="18">
                  <c:v>1</c:v>
                </c:pt>
                <c:pt idx="20">
                  <c:v>1</c:v>
                </c:pt>
                <c:pt idx="21">
                  <c:v>5</c:v>
                </c:pt>
              </c:numCache>
            </c:numRef>
          </c:val>
          <c:extLst>
            <c:ext xmlns:c16="http://schemas.microsoft.com/office/drawing/2014/chart" uri="{C3380CC4-5D6E-409C-BE32-E72D297353CC}">
              <c16:uniqueId val="{00000005-A237-4450-9F89-43EF84E88E4F}"/>
            </c:ext>
          </c:extLst>
        </c:ser>
        <c:dLbls>
          <c:showLegendKey val="0"/>
          <c:showVal val="0"/>
          <c:showCatName val="0"/>
          <c:showSerName val="0"/>
          <c:showPercent val="0"/>
          <c:showBubbleSize val="0"/>
        </c:dLbls>
        <c:gapWidth val="219"/>
        <c:overlap val="-27"/>
        <c:axId val="70811008"/>
        <c:axId val="70714496"/>
      </c:barChart>
      <c:catAx>
        <c:axId val="70811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714496"/>
        <c:crosses val="autoZero"/>
        <c:auto val="1"/>
        <c:lblAlgn val="ctr"/>
        <c:lblOffset val="100"/>
        <c:noMultiLvlLbl val="0"/>
      </c:catAx>
      <c:valAx>
        <c:axId val="70714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811008"/>
        <c:crosses val="autoZero"/>
        <c:crossBetween val="between"/>
      </c:valAx>
      <c:spPr>
        <a:noFill/>
        <a:ln w="25400">
          <a:noFill/>
        </a:ln>
      </c:spPr>
    </c:plotArea>
    <c:legend>
      <c:legendPos val="r"/>
      <c:layout>
        <c:manualLayout>
          <c:xMode val="edge"/>
          <c:yMode val="edge"/>
          <c:x val="2.0067541557305339E-2"/>
          <c:y val="0.64594363976107927"/>
          <c:w val="0.9381560804899387"/>
          <c:h val="0.32619055334132618"/>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'Training By Agency'!$A$8</c:f>
              <c:strCache>
                <c:ptCount val="1"/>
                <c:pt idx="0">
                  <c:v>DSHS - DBHR</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Agency'!$B$8:$I$8</c:f>
              <c:numCache>
                <c:formatCode>General</c:formatCode>
                <c:ptCount val="8"/>
                <c:pt idx="0">
                  <c:v>1</c:v>
                </c:pt>
                <c:pt idx="2">
                  <c:v>1</c:v>
                </c:pt>
                <c:pt idx="3">
                  <c:v>1</c:v>
                </c:pt>
                <c:pt idx="4">
                  <c:v>1</c:v>
                </c:pt>
              </c:numCache>
            </c:numRef>
          </c:val>
          <c:extLst>
            <c:ext xmlns:c16="http://schemas.microsoft.com/office/drawing/2014/chart" uri="{C3380CC4-5D6E-409C-BE32-E72D297353CC}">
              <c16:uniqueId val="{00000000-DB93-4AEC-8B48-BFA063B22430}"/>
            </c:ext>
          </c:extLst>
        </c:ser>
        <c:ser>
          <c:idx val="1"/>
          <c:order val="1"/>
          <c:tx>
            <c:strRef>
              <c:f>'Training By Agency'!$A$9</c:f>
              <c:strCache>
                <c:ptCount val="1"/>
                <c:pt idx="0">
                  <c:v>DOH</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Agency'!$B$9:$I$9</c:f>
              <c:numCache>
                <c:formatCode>General</c:formatCode>
                <c:ptCount val="8"/>
                <c:pt idx="0">
                  <c:v>1</c:v>
                </c:pt>
                <c:pt idx="1">
                  <c:v>1</c:v>
                </c:pt>
                <c:pt idx="2">
                  <c:v>1</c:v>
                </c:pt>
                <c:pt idx="3">
                  <c:v>1</c:v>
                </c:pt>
                <c:pt idx="4">
                  <c:v>1</c:v>
                </c:pt>
              </c:numCache>
            </c:numRef>
          </c:val>
          <c:extLst>
            <c:ext xmlns:c16="http://schemas.microsoft.com/office/drawing/2014/chart" uri="{C3380CC4-5D6E-409C-BE32-E72D297353CC}">
              <c16:uniqueId val="{00000001-DB93-4AEC-8B48-BFA063B22430}"/>
            </c:ext>
          </c:extLst>
        </c:ser>
        <c:ser>
          <c:idx val="2"/>
          <c:order val="2"/>
          <c:tx>
            <c:strRef>
              <c:f>'Training By Agency'!$A$10</c:f>
              <c:strCache>
                <c:ptCount val="1"/>
                <c:pt idx="0">
                  <c:v>OSPI - SAP</c:v>
                </c:pt>
              </c:strCache>
            </c:strRef>
          </c:tx>
          <c:spPr>
            <a:solidFill>
              <a:srgbClr val="A5A5A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Agency'!$B$10:$I$10</c:f>
              <c:numCache>
                <c:formatCode>General</c:formatCode>
                <c:ptCount val="8"/>
                <c:pt idx="1">
                  <c:v>1</c:v>
                </c:pt>
                <c:pt idx="3">
                  <c:v>1</c:v>
                </c:pt>
                <c:pt idx="7">
                  <c:v>4</c:v>
                </c:pt>
              </c:numCache>
            </c:numRef>
          </c:val>
          <c:extLst>
            <c:ext xmlns:c16="http://schemas.microsoft.com/office/drawing/2014/chart" uri="{C3380CC4-5D6E-409C-BE32-E72D297353CC}">
              <c16:uniqueId val="{00000002-DB93-4AEC-8B48-BFA063B22430}"/>
            </c:ext>
          </c:extLst>
        </c:ser>
        <c:ser>
          <c:idx val="3"/>
          <c:order val="3"/>
          <c:tx>
            <c:strRef>
              <c:f>'Training By Agency'!$A$11</c:f>
              <c:strCache>
                <c:ptCount val="1"/>
                <c:pt idx="0">
                  <c:v>OSPI - Project Aware</c:v>
                </c:pt>
              </c:strCache>
            </c:strRef>
          </c:tx>
          <c:spPr>
            <a:solidFill>
              <a:srgbClr val="FFC000"/>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Agency'!$B$11:$I$11</c:f>
              <c:numCache>
                <c:formatCode>General</c:formatCode>
                <c:ptCount val="8"/>
                <c:pt idx="3">
                  <c:v>1</c:v>
                </c:pt>
              </c:numCache>
            </c:numRef>
          </c:val>
          <c:extLst>
            <c:ext xmlns:c16="http://schemas.microsoft.com/office/drawing/2014/chart" uri="{C3380CC4-5D6E-409C-BE32-E72D297353CC}">
              <c16:uniqueId val="{00000003-DB93-4AEC-8B48-BFA063B22430}"/>
            </c:ext>
          </c:extLst>
        </c:ser>
        <c:ser>
          <c:idx val="4"/>
          <c:order val="4"/>
          <c:tx>
            <c:strRef>
              <c:f>'Training By Agency'!$A$12</c:f>
              <c:strCache>
                <c:ptCount val="1"/>
                <c:pt idx="0">
                  <c:v>DOH</c:v>
                </c:pt>
              </c:strCache>
            </c:strRef>
          </c:tx>
          <c:spPr>
            <a:solidFill>
              <a:srgbClr val="4472C4"/>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Agency'!$B$12:$I$12</c:f>
              <c:numCache>
                <c:formatCode>General</c:formatCode>
                <c:ptCount val="8"/>
                <c:pt idx="1">
                  <c:v>1</c:v>
                </c:pt>
              </c:numCache>
            </c:numRef>
          </c:val>
          <c:extLst>
            <c:ext xmlns:c16="http://schemas.microsoft.com/office/drawing/2014/chart" uri="{C3380CC4-5D6E-409C-BE32-E72D297353CC}">
              <c16:uniqueId val="{00000004-DB93-4AEC-8B48-BFA063B22430}"/>
            </c:ext>
          </c:extLst>
        </c:ser>
        <c:ser>
          <c:idx val="5"/>
          <c:order val="5"/>
          <c:tx>
            <c:strRef>
              <c:f>'Training By Agency'!$A$13</c:f>
              <c:strCache>
                <c:ptCount val="1"/>
                <c:pt idx="0">
                  <c:v>WAPCo</c:v>
                </c:pt>
              </c:strCache>
            </c:strRef>
          </c:tx>
          <c:spPr>
            <a:solidFill>
              <a:srgbClr val="70AD47"/>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Agency'!$B$13:$I$13</c:f>
              <c:numCache>
                <c:formatCode>General</c:formatCode>
                <c:ptCount val="8"/>
                <c:pt idx="2">
                  <c:v>1</c:v>
                </c:pt>
                <c:pt idx="7">
                  <c:v>22</c:v>
                </c:pt>
              </c:numCache>
            </c:numRef>
          </c:val>
          <c:extLst>
            <c:ext xmlns:c16="http://schemas.microsoft.com/office/drawing/2014/chart" uri="{C3380CC4-5D6E-409C-BE32-E72D297353CC}">
              <c16:uniqueId val="{00000005-DB93-4AEC-8B48-BFA063B22430}"/>
            </c:ext>
          </c:extLst>
        </c:ser>
        <c:ser>
          <c:idx val="6"/>
          <c:order val="6"/>
          <c:tx>
            <c:strRef>
              <c:f>'Training By Agency'!$A$14</c:f>
              <c:strCache>
                <c:ptCount val="1"/>
                <c:pt idx="0">
                  <c:v>Liquor and Cannabis Board</c:v>
                </c:pt>
              </c:strCache>
            </c:strRef>
          </c:tx>
          <c:spPr>
            <a:solidFill>
              <a:schemeClr val="accent1">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Agency'!$B$14:$I$14</c:f>
              <c:numCache>
                <c:formatCode>General</c:formatCode>
                <c:ptCount val="8"/>
                <c:pt idx="0">
                  <c:v>1</c:v>
                </c:pt>
                <c:pt idx="1">
                  <c:v>1</c:v>
                </c:pt>
                <c:pt idx="2">
                  <c:v>1</c:v>
                </c:pt>
                <c:pt idx="3">
                  <c:v>1</c:v>
                </c:pt>
                <c:pt idx="4">
                  <c:v>1</c:v>
                </c:pt>
                <c:pt idx="7">
                  <c:v>13</c:v>
                </c:pt>
              </c:numCache>
            </c:numRef>
          </c:val>
          <c:extLst>
            <c:ext xmlns:c16="http://schemas.microsoft.com/office/drawing/2014/chart" uri="{C3380CC4-5D6E-409C-BE32-E72D297353CC}">
              <c16:uniqueId val="{00000006-DB93-4AEC-8B48-BFA063B22430}"/>
            </c:ext>
          </c:extLst>
        </c:ser>
        <c:ser>
          <c:idx val="7"/>
          <c:order val="7"/>
          <c:tx>
            <c:strRef>
              <c:f>'Training By Agency'!$A$15</c:f>
              <c:strCache>
                <c:ptCount val="1"/>
                <c:pt idx="0">
                  <c:v>DOH</c:v>
                </c:pt>
              </c:strCache>
            </c:strRef>
          </c:tx>
          <c:spPr>
            <a:solidFill>
              <a:schemeClr val="accent2">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'Training By Agency'!$B$15:$I$15</c:f>
              <c:numCache>
                <c:formatCode>General</c:formatCode>
                <c:ptCount val="8"/>
                <c:pt idx="3">
                  <c:v>1</c:v>
                </c:pt>
                <c:pt idx="7">
                  <c:v>5</c:v>
                </c:pt>
              </c:numCache>
            </c:numRef>
          </c:val>
          <c:extLst>
            <c:ext xmlns:c16="http://schemas.microsoft.com/office/drawing/2014/chart" uri="{C3380CC4-5D6E-409C-BE32-E72D297353CC}">
              <c16:uniqueId val="{00000007-DB93-4AEC-8B48-BFA063B22430}"/>
            </c:ext>
          </c:extLst>
        </c:ser>
        <c:ser>
          <c:idx val="8"/>
          <c:order val="8"/>
          <c:tx>
            <c:strRef>
              <c:f>'Training By Agency'!$A$16</c:f>
              <c:strCache>
                <c:ptCount val="1"/>
                <c:pt idx="0">
                  <c:v>Prev. Specialist Cert. Bd. of WA </c:v>
                </c:pt>
              </c:strCache>
            </c:strRef>
          </c:tx>
          <c:invertIfNegative val="0"/>
          <c:val>
            <c:numRef>
              <c:f>'Training By Agency'!$B$16:$I$16</c:f>
              <c:numCache>
                <c:formatCode>General</c:formatCode>
                <c:ptCount val="8"/>
                <c:pt idx="0">
                  <c:v>1</c:v>
                </c:pt>
                <c:pt idx="2">
                  <c:v>1</c:v>
                </c:pt>
                <c:pt idx="3">
                  <c:v>1</c:v>
                </c:pt>
                <c:pt idx="4">
                  <c:v>1</c:v>
                </c:pt>
                <c:pt idx="7">
                  <c:v>2</c:v>
                </c:pt>
              </c:numCache>
            </c:numRef>
          </c:val>
          <c:extLst>
            <c:ext xmlns:c16="http://schemas.microsoft.com/office/drawing/2014/chart" uri="{C3380CC4-5D6E-409C-BE32-E72D297353CC}">
              <c16:uniqueId val="{00000008-DB93-4AEC-8B48-BFA063B22430}"/>
            </c:ext>
          </c:extLst>
        </c:ser>
        <c:ser>
          <c:idx val="9"/>
          <c:order val="9"/>
          <c:tx>
            <c:strRef>
              <c:f>'Training By Agency'!$A$17</c:f>
              <c:strCache>
                <c:ptCount val="1"/>
                <c:pt idx="0">
                  <c:v>DBHR - WA-SBIRT</c:v>
                </c:pt>
              </c:strCache>
            </c:strRef>
          </c:tx>
          <c:invertIfNegative val="0"/>
          <c:val>
            <c:numRef>
              <c:f>'Training By Agency'!$B$17:$I$17</c:f>
              <c:numCache>
                <c:formatCode>General</c:formatCode>
                <c:ptCount val="8"/>
                <c:pt idx="0">
                  <c:v>1</c:v>
                </c:pt>
                <c:pt idx="6">
                  <c:v>0</c:v>
                </c:pt>
                <c:pt idx="7">
                  <c:v>5</c:v>
                </c:pt>
              </c:numCache>
            </c:numRef>
          </c:val>
          <c:extLst>
            <c:ext xmlns:c16="http://schemas.microsoft.com/office/drawing/2014/chart" uri="{C3380CC4-5D6E-409C-BE32-E72D297353CC}">
              <c16:uniqueId val="{00000009-DB93-4AEC-8B48-BFA063B22430}"/>
            </c:ext>
          </c:extLst>
        </c:ser>
        <c:ser>
          <c:idx val="10"/>
          <c:order val="10"/>
          <c:tx>
            <c:strRef>
              <c:f>'Training By Agency'!$A$18</c:f>
              <c:strCache>
                <c:ptCount val="1"/>
                <c:pt idx="0">
                  <c:v>DOH</c:v>
                </c:pt>
              </c:strCache>
            </c:strRef>
          </c:tx>
          <c:invertIfNegative val="0"/>
          <c:val>
            <c:numRef>
              <c:f>'Training By Agency'!$B$18:$I$18</c:f>
              <c:numCache>
                <c:formatCode>General</c:formatCode>
                <c:ptCount val="8"/>
              </c:numCache>
            </c:numRef>
          </c:val>
          <c:extLst>
            <c:ext xmlns:c16="http://schemas.microsoft.com/office/drawing/2014/chart" uri="{C3380CC4-5D6E-409C-BE32-E72D297353CC}">
              <c16:uniqueId val="{0000000A-DB93-4AEC-8B48-BFA063B22430}"/>
            </c:ext>
          </c:extLst>
        </c:ser>
        <c:ser>
          <c:idx val="11"/>
          <c:order val="11"/>
          <c:tx>
            <c:strRef>
              <c:f>'Training By Agency'!$A$19</c:f>
              <c:strCache>
                <c:ptCount val="1"/>
                <c:pt idx="0">
                  <c:v>Washington State University</c:v>
                </c:pt>
              </c:strCache>
            </c:strRef>
          </c:tx>
          <c:invertIfNegative val="0"/>
          <c:val>
            <c:numRef>
              <c:f>'Training By Agency'!$B$19:$I$19</c:f>
              <c:numCache>
                <c:formatCode>General</c:formatCode>
                <c:ptCount val="8"/>
                <c:pt idx="6">
                  <c:v>0</c:v>
                </c:pt>
              </c:numCache>
            </c:numRef>
          </c:val>
          <c:extLst>
            <c:ext xmlns:c16="http://schemas.microsoft.com/office/drawing/2014/chart" uri="{C3380CC4-5D6E-409C-BE32-E72D297353CC}">
              <c16:uniqueId val="{0000000B-DB93-4AEC-8B48-BFA063B22430}"/>
            </c:ext>
          </c:extLst>
        </c:ser>
        <c:ser>
          <c:idx val="12"/>
          <c:order val="12"/>
          <c:tx>
            <c:strRef>
              <c:f>'Training By Agency'!$A$20</c:f>
              <c:strCache>
                <c:ptCount val="1"/>
                <c:pt idx="0">
                  <c:v>DOH</c:v>
                </c:pt>
              </c:strCache>
            </c:strRef>
          </c:tx>
          <c:invertIfNegative val="0"/>
          <c:val>
            <c:numRef>
              <c:f>'Training By Agency'!$B$20:$I$20</c:f>
              <c:numCache>
                <c:formatCode>General</c:formatCode>
                <c:ptCount val="8"/>
                <c:pt idx="5">
                  <c:v>1</c:v>
                </c:pt>
              </c:numCache>
            </c:numRef>
          </c:val>
          <c:extLst>
            <c:ext xmlns:c16="http://schemas.microsoft.com/office/drawing/2014/chart" uri="{C3380CC4-5D6E-409C-BE32-E72D297353CC}">
              <c16:uniqueId val="{0000000C-DB93-4AEC-8B48-BFA063B22430}"/>
            </c:ext>
          </c:extLst>
        </c:ser>
        <c:ser>
          <c:idx val="13"/>
          <c:order val="13"/>
          <c:tx>
            <c:strRef>
              <c:f>'Training By Agency'!$A$21</c:f>
              <c:strCache>
                <c:ptCount val="1"/>
                <c:pt idx="0">
                  <c:v>Washington State Commission on Asian Pacific American Affairs</c:v>
                </c:pt>
              </c:strCache>
            </c:strRef>
          </c:tx>
          <c:invertIfNegative val="0"/>
          <c:val>
            <c:numRef>
              <c:f>'Training By Agency'!$B$21:$I$21</c:f>
              <c:numCache>
                <c:formatCode>General</c:formatCode>
                <c:ptCount val="8"/>
                <c:pt idx="5">
                  <c:v>1</c:v>
                </c:pt>
              </c:numCache>
            </c:numRef>
          </c:val>
          <c:extLst>
            <c:ext xmlns:c16="http://schemas.microsoft.com/office/drawing/2014/chart" uri="{C3380CC4-5D6E-409C-BE32-E72D297353CC}">
              <c16:uniqueId val="{0000000D-DB93-4AEC-8B48-BFA063B22430}"/>
            </c:ext>
          </c:extLst>
        </c:ser>
        <c:ser>
          <c:idx val="14"/>
          <c:order val="14"/>
          <c:tx>
            <c:strRef>
              <c:f>'Training By Agency'!$A$22</c:f>
              <c:strCache>
                <c:ptCount val="1"/>
                <c:pt idx="0">
                  <c:v>OSPI - Suicide Prevention Program</c:v>
                </c:pt>
              </c:strCache>
            </c:strRef>
          </c:tx>
          <c:invertIfNegative val="0"/>
          <c:val>
            <c:numRef>
              <c:f>'Training By Agency'!$B$22:$I$22</c:f>
              <c:numCache>
                <c:formatCode>General</c:formatCode>
                <c:ptCount val="8"/>
                <c:pt idx="2">
                  <c:v>1</c:v>
                </c:pt>
                <c:pt idx="3">
                  <c:v>1</c:v>
                </c:pt>
                <c:pt idx="6">
                  <c:v>0</c:v>
                </c:pt>
                <c:pt idx="7">
                  <c:v>8</c:v>
                </c:pt>
              </c:numCache>
            </c:numRef>
          </c:val>
          <c:extLst>
            <c:ext xmlns:c16="http://schemas.microsoft.com/office/drawing/2014/chart" uri="{C3380CC4-5D6E-409C-BE32-E72D297353CC}">
              <c16:uniqueId val="{0000000E-DB93-4AEC-8B48-BFA063B22430}"/>
            </c:ext>
          </c:extLst>
        </c:ser>
        <c:ser>
          <c:idx val="15"/>
          <c:order val="15"/>
          <c:tx>
            <c:strRef>
              <c:f>'Training By Agency'!$A$23</c:f>
              <c:strCache>
                <c:ptCount val="1"/>
                <c:pt idx="0">
                  <c:v>Health Care Authority</c:v>
                </c:pt>
              </c:strCache>
            </c:strRef>
          </c:tx>
          <c:invertIfNegative val="0"/>
          <c:val>
            <c:numRef>
              <c:f>'Training By Agency'!$B$23:$I$23</c:f>
              <c:numCache>
                <c:formatCode>General</c:formatCode>
                <c:ptCount val="8"/>
                <c:pt idx="0">
                  <c:v>1</c:v>
                </c:pt>
                <c:pt idx="1">
                  <c:v>1</c:v>
                </c:pt>
                <c:pt idx="2">
                  <c:v>1</c:v>
                </c:pt>
                <c:pt idx="3">
                  <c:v>1</c:v>
                </c:pt>
                <c:pt idx="4">
                  <c:v>1</c:v>
                </c:pt>
                <c:pt idx="6">
                  <c:v>0</c:v>
                </c:pt>
                <c:pt idx="7">
                  <c:v>100</c:v>
                </c:pt>
              </c:numCache>
            </c:numRef>
          </c:val>
          <c:extLst>
            <c:ext xmlns:c16="http://schemas.microsoft.com/office/drawing/2014/chart" uri="{C3380CC4-5D6E-409C-BE32-E72D297353CC}">
              <c16:uniqueId val="{0000000F-DB93-4AEC-8B48-BFA063B22430}"/>
            </c:ext>
          </c:extLst>
        </c:ser>
        <c:ser>
          <c:idx val="16"/>
          <c:order val="16"/>
          <c:tx>
            <c:strRef>
              <c:f>'Training By Agency'!$A$24</c:f>
              <c:strCache>
                <c:ptCount val="1"/>
                <c:pt idx="0">
                  <c:v>DBHR - SUD Prevention Program </c:v>
                </c:pt>
              </c:strCache>
            </c:strRef>
          </c:tx>
          <c:invertIfNegative val="0"/>
          <c:val>
            <c:numRef>
              <c:f>'Training By Agency'!$B$24:$I$24</c:f>
              <c:numCache>
                <c:formatCode>General</c:formatCode>
                <c:ptCount val="8"/>
                <c:pt idx="0">
                  <c:v>1</c:v>
                </c:pt>
                <c:pt idx="2">
                  <c:v>1</c:v>
                </c:pt>
                <c:pt idx="3">
                  <c:v>1</c:v>
                </c:pt>
                <c:pt idx="7">
                  <c:v>40</c:v>
                </c:pt>
              </c:numCache>
            </c:numRef>
          </c:val>
          <c:extLst>
            <c:ext xmlns:c16="http://schemas.microsoft.com/office/drawing/2014/chart" uri="{C3380CC4-5D6E-409C-BE32-E72D297353CC}">
              <c16:uniqueId val="{00000010-DB93-4AEC-8B48-BFA063B22430}"/>
            </c:ext>
          </c:extLst>
        </c:ser>
        <c:ser>
          <c:idx val="17"/>
          <c:order val="17"/>
          <c:tx>
            <c:strRef>
              <c:f>'Training By Agency'!$A$25</c:f>
              <c:strCache>
                <c:ptCount val="1"/>
                <c:pt idx="0">
                  <c:v>Department of Health</c:v>
                </c:pt>
              </c:strCache>
            </c:strRef>
          </c:tx>
          <c:invertIfNegative val="0"/>
          <c:val>
            <c:numRef>
              <c:f>'Training By Agency'!$B$25:$I$25</c:f>
              <c:numCache>
                <c:formatCode>General</c:formatCode>
                <c:ptCount val="8"/>
              </c:numCache>
            </c:numRef>
          </c:val>
          <c:extLst>
            <c:ext xmlns:c16="http://schemas.microsoft.com/office/drawing/2014/chart" uri="{C3380CC4-5D6E-409C-BE32-E72D297353CC}">
              <c16:uniqueId val="{00000011-DB93-4AEC-8B48-BFA063B22430}"/>
            </c:ext>
          </c:extLst>
        </c:ser>
        <c:ser>
          <c:idx val="18"/>
          <c:order val="18"/>
          <c:tx>
            <c:strRef>
              <c:f>'Training By Agency'!$A$26</c:f>
              <c:strCache>
                <c:ptCount val="1"/>
                <c:pt idx="0">
                  <c:v>DOH</c:v>
                </c:pt>
              </c:strCache>
            </c:strRef>
          </c:tx>
          <c:invertIfNegative val="0"/>
          <c:val>
            <c:numRef>
              <c:f>'Training By Agency'!$B$26:$I$26</c:f>
              <c:numCache>
                <c:formatCode>General</c:formatCode>
                <c:ptCount val="8"/>
                <c:pt idx="5">
                  <c:v>1</c:v>
                </c:pt>
              </c:numCache>
            </c:numRef>
          </c:val>
          <c:extLst>
            <c:ext xmlns:c16="http://schemas.microsoft.com/office/drawing/2014/chart" uri="{C3380CC4-5D6E-409C-BE32-E72D297353CC}">
              <c16:uniqueId val="{00000012-DB93-4AEC-8B48-BFA063B22430}"/>
            </c:ext>
          </c:extLst>
        </c:ser>
        <c:ser>
          <c:idx val="19"/>
          <c:order val="19"/>
          <c:tx>
            <c:strRef>
              <c:f>'Training By Agency'!$A$27</c:f>
              <c:strCache>
                <c:ptCount val="1"/>
                <c:pt idx="0">
                  <c:v>DBHR - Childrens Mental Health Unit</c:v>
                </c:pt>
              </c:strCache>
            </c:strRef>
          </c:tx>
          <c:invertIfNegative val="0"/>
          <c:val>
            <c:numRef>
              <c:f>'Training By Agency'!$B$27:$I$27</c:f>
              <c:numCache>
                <c:formatCode>General</c:formatCode>
                <c:ptCount val="8"/>
                <c:pt idx="2">
                  <c:v>1</c:v>
                </c:pt>
                <c:pt idx="7">
                  <c:v>4</c:v>
                </c:pt>
              </c:numCache>
            </c:numRef>
          </c:val>
          <c:extLst>
            <c:ext xmlns:c16="http://schemas.microsoft.com/office/drawing/2014/chart" uri="{C3380CC4-5D6E-409C-BE32-E72D297353CC}">
              <c16:uniqueId val="{00000013-DB93-4AEC-8B48-BFA063B22430}"/>
            </c:ext>
          </c:extLst>
        </c:ser>
        <c:ser>
          <c:idx val="20"/>
          <c:order val="20"/>
          <c:tx>
            <c:strRef>
              <c:f>'Training By Agency'!$A$28</c:f>
              <c:strCache>
                <c:ptCount val="1"/>
                <c:pt idx="0">
                  <c:v>Washington Association for Substance Abuse and Violence Prevention</c:v>
                </c:pt>
              </c:strCache>
            </c:strRef>
          </c:tx>
          <c:invertIfNegative val="0"/>
          <c:val>
            <c:numRef>
              <c:f>'Training By Agency'!$B$28:$I$28</c:f>
              <c:numCache>
                <c:formatCode>General</c:formatCode>
                <c:ptCount val="8"/>
                <c:pt idx="5">
                  <c:v>1</c:v>
                </c:pt>
              </c:numCache>
            </c:numRef>
          </c:val>
          <c:extLst>
            <c:ext xmlns:c16="http://schemas.microsoft.com/office/drawing/2014/chart" uri="{C3380CC4-5D6E-409C-BE32-E72D297353CC}">
              <c16:uniqueId val="{00000014-DB93-4AEC-8B48-BFA063B22430}"/>
            </c:ext>
          </c:extLst>
        </c:ser>
        <c:dLbls>
          <c:showLegendKey val="0"/>
          <c:showVal val="0"/>
          <c:showCatName val="0"/>
          <c:showSerName val="0"/>
          <c:showPercent val="0"/>
          <c:showBubbleSize val="0"/>
        </c:dLbls>
        <c:gapWidth val="219"/>
        <c:overlap val="-27"/>
        <c:axId val="86747008"/>
        <c:axId val="86748544"/>
      </c:barChart>
      <c:catAx>
        <c:axId val="86747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748544"/>
        <c:crosses val="autoZero"/>
        <c:auto val="1"/>
        <c:lblAlgn val="ctr"/>
        <c:lblOffset val="100"/>
        <c:noMultiLvlLbl val="0"/>
      </c:catAx>
      <c:valAx>
        <c:axId val="86748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747008"/>
        <c:crosses val="autoZero"/>
        <c:crossBetween val="between"/>
      </c:valAx>
      <c:spPr>
        <a:noFill/>
        <a:ln w="25400">
          <a:noFill/>
        </a:ln>
      </c:spPr>
    </c:plotArea>
    <c:legend>
      <c:legendPos val="b"/>
      <c:overlay val="0"/>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perspective val="0"/>
    </c:view3D>
    <c:floor>
      <c:thickness val="0"/>
    </c:floor>
    <c:sideWall>
      <c:thickness val="0"/>
    </c:sideWall>
    <c:backWall>
      <c:thickness val="0"/>
    </c:backWall>
    <c:plotArea>
      <c:layout/>
      <c:pie3DChart>
        <c:varyColors val="1"/>
        <c:ser>
          <c:idx val="0"/>
          <c:order val="0"/>
          <c:dPt>
            <c:idx val="0"/>
            <c:bubble3D val="0"/>
            <c:extLst>
              <c:ext xmlns:c16="http://schemas.microsoft.com/office/drawing/2014/chart" uri="{C3380CC4-5D6E-409C-BE32-E72D297353CC}">
                <c16:uniqueId val="{00000000-0587-4D37-97B7-F98E27B8A659}"/>
              </c:ext>
            </c:extLst>
          </c:dPt>
          <c:dPt>
            <c:idx val="1"/>
            <c:bubble3D val="0"/>
            <c:extLst>
              <c:ext xmlns:c16="http://schemas.microsoft.com/office/drawing/2014/chart" uri="{C3380CC4-5D6E-409C-BE32-E72D297353CC}">
                <c16:uniqueId val="{00000001-0587-4D37-97B7-F98E27B8A659}"/>
              </c:ext>
            </c:extLst>
          </c:dPt>
          <c:dPt>
            <c:idx val="2"/>
            <c:bubble3D val="0"/>
            <c:extLst>
              <c:ext xmlns:c16="http://schemas.microsoft.com/office/drawing/2014/chart" uri="{C3380CC4-5D6E-409C-BE32-E72D297353CC}">
                <c16:uniqueId val="{00000002-0587-4D37-97B7-F98E27B8A659}"/>
              </c:ext>
            </c:extLst>
          </c:dPt>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'Funding Source '!$A$26:$A$28</c:f>
              <c:strCache>
                <c:ptCount val="3"/>
                <c:pt idx="0">
                  <c:v>State Total </c:v>
                </c:pt>
                <c:pt idx="1">
                  <c:v>Federal Total </c:v>
                </c:pt>
                <c:pt idx="2">
                  <c:v>Private Total </c:v>
                </c:pt>
              </c:strCache>
            </c:strRef>
          </c:cat>
          <c:val>
            <c:numRef>
              <c:f>'Funding Source '!$B$26:$B$28</c:f>
              <c:numCache>
                <c:formatCode>"$"#,##0</c:formatCode>
                <c:ptCount val="3"/>
                <c:pt idx="0">
                  <c:v>14177500</c:v>
                </c:pt>
                <c:pt idx="1">
                  <c:v>25031192</c:v>
                </c:pt>
                <c:pt idx="2">
                  <c:v>0</c:v>
                </c:pt>
              </c:numCache>
            </c:numRef>
          </c:val>
          <c:extLst>
            <c:ext xmlns:c16="http://schemas.microsoft.com/office/drawing/2014/chart" uri="{C3380CC4-5D6E-409C-BE32-E72D297353CC}">
              <c16:uniqueId val="{00000003-0587-4D37-97B7-F98E27B8A659}"/>
            </c:ext>
          </c:extLst>
        </c:ser>
        <c:dLbls>
          <c:showLegendKey val="0"/>
          <c:showVal val="0"/>
          <c:showCatName val="0"/>
          <c:showSerName val="0"/>
          <c:showPercent val="0"/>
          <c:showBubbleSize val="0"/>
          <c:showLeaderLines val="1"/>
        </c:dLbls>
      </c:pie3DChart>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965601860743019E-2"/>
          <c:y val="0.14393518518518519"/>
          <c:w val="0.92418615965687212"/>
          <c:h val="0.37539771070282879"/>
        </c:manualLayout>
      </c:layout>
      <c:barChart>
        <c:barDir val="col"/>
        <c:grouping val="clustered"/>
        <c:varyColors val="0"/>
        <c:ser>
          <c:idx val="0"/>
          <c:order val="0"/>
          <c:tx>
            <c:strRef>
              <c:f>'Funding Allocations'!$C$2</c:f>
              <c:strCache>
                <c:ptCount val="1"/>
                <c:pt idx="0">
                  <c:v>Agency DOES NOT distribute/allocate funding resources across the state</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'Funding Allocations'!$C$10:$C$31</c:f>
              <c:numCache>
                <c:formatCode>General</c:formatCode>
                <c:ptCount val="22"/>
                <c:pt idx="0">
                  <c:v>1</c:v>
                </c:pt>
                <c:pt idx="7">
                  <c:v>1</c:v>
                </c:pt>
                <c:pt idx="8">
                  <c:v>1</c:v>
                </c:pt>
                <c:pt idx="10">
                  <c:v>1</c:v>
                </c:pt>
                <c:pt idx="13">
                  <c:v>1</c:v>
                </c:pt>
                <c:pt idx="21">
                  <c:v>8</c:v>
                </c:pt>
              </c:numCache>
            </c:numRef>
          </c:val>
          <c:extLst>
            <c:ext xmlns:c16="http://schemas.microsoft.com/office/drawing/2014/chart" uri="{C3380CC4-5D6E-409C-BE32-E72D297353CC}">
              <c16:uniqueId val="{00000000-EE56-4B14-9D81-88B7C43A31C2}"/>
            </c:ext>
          </c:extLst>
        </c:ser>
        <c:ser>
          <c:idx val="1"/>
          <c:order val="1"/>
          <c:tx>
            <c:strRef>
              <c:f>'Funding Allocations'!$D$2</c:f>
              <c:strCache>
                <c:ptCount val="1"/>
                <c:pt idx="0">
                  <c:v>Accountable Communities of Health Service Areas (ACH)</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'Funding Allocations'!$D$10:$D$31</c:f>
              <c:numCache>
                <c:formatCode>General</c:formatCode>
                <c:ptCount val="22"/>
                <c:pt idx="6">
                  <c:v>1</c:v>
                </c:pt>
                <c:pt idx="21">
                  <c:v>1</c:v>
                </c:pt>
              </c:numCache>
            </c:numRef>
          </c:val>
          <c:extLst>
            <c:ext xmlns:c16="http://schemas.microsoft.com/office/drawing/2014/chart" uri="{C3380CC4-5D6E-409C-BE32-E72D297353CC}">
              <c16:uniqueId val="{00000001-EE56-4B14-9D81-88B7C43A31C2}"/>
            </c:ext>
          </c:extLst>
        </c:ser>
        <c:ser>
          <c:idx val="2"/>
          <c:order val="2"/>
          <c:tx>
            <c:strRef>
              <c:f>'Funding Allocations'!$E$2</c:f>
              <c:strCache>
                <c:ptCount val="1"/>
                <c:pt idx="0">
                  <c:v>Behavioral Health Organizations (BHO)</c:v>
                </c:pt>
              </c:strCache>
            </c:strRef>
          </c:tx>
          <c:spPr>
            <a:solidFill>
              <a:srgbClr val="A5A5A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'Funding Allocations'!$E$10:$E$31</c:f>
              <c:numCache>
                <c:formatCode>General</c:formatCode>
                <c:ptCount val="22"/>
                <c:pt idx="1">
                  <c:v>1</c:v>
                </c:pt>
                <c:pt idx="21">
                  <c:v>1</c:v>
                </c:pt>
              </c:numCache>
            </c:numRef>
          </c:val>
          <c:extLst>
            <c:ext xmlns:c16="http://schemas.microsoft.com/office/drawing/2014/chart" uri="{C3380CC4-5D6E-409C-BE32-E72D297353CC}">
              <c16:uniqueId val="{00000002-EE56-4B14-9D81-88B7C43A31C2}"/>
            </c:ext>
          </c:extLst>
        </c:ser>
        <c:ser>
          <c:idx val="3"/>
          <c:order val="3"/>
          <c:tx>
            <c:strRef>
              <c:f>'Funding Allocations'!$F$2</c:f>
              <c:strCache>
                <c:ptCount val="1"/>
                <c:pt idx="0">
                  <c:v>County Governments (including local Health Districts)</c:v>
                </c:pt>
              </c:strCache>
            </c:strRef>
          </c:tx>
          <c:spPr>
            <a:solidFill>
              <a:srgbClr val="FFC000"/>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'Funding Allocations'!$F$10:$F$31</c:f>
              <c:numCache>
                <c:formatCode>General</c:formatCode>
                <c:ptCount val="22"/>
                <c:pt idx="18">
                  <c:v>1</c:v>
                </c:pt>
                <c:pt idx="21">
                  <c:v>1</c:v>
                </c:pt>
              </c:numCache>
            </c:numRef>
          </c:val>
          <c:extLst>
            <c:ext xmlns:c16="http://schemas.microsoft.com/office/drawing/2014/chart" uri="{C3380CC4-5D6E-409C-BE32-E72D297353CC}">
              <c16:uniqueId val="{00000003-EE56-4B14-9D81-88B7C43A31C2}"/>
            </c:ext>
          </c:extLst>
        </c:ser>
        <c:ser>
          <c:idx val="4"/>
          <c:order val="4"/>
          <c:tx>
            <c:strRef>
              <c:f>'Funding Allocations'!$G$2</c:f>
              <c:strCache>
                <c:ptCount val="1"/>
                <c:pt idx="0">
                  <c:v>Educational Service Districts (ESDs)</c:v>
                </c:pt>
              </c:strCache>
            </c:strRef>
          </c:tx>
          <c:spPr>
            <a:solidFill>
              <a:srgbClr val="4472C4"/>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'Funding Allocations'!$G$10:$G$31</c:f>
              <c:numCache>
                <c:formatCode>General</c:formatCode>
                <c:ptCount val="22"/>
                <c:pt idx="4">
                  <c:v>1</c:v>
                </c:pt>
                <c:pt idx="5">
                  <c:v>1</c:v>
                </c:pt>
                <c:pt idx="21">
                  <c:v>2</c:v>
                </c:pt>
              </c:numCache>
            </c:numRef>
          </c:val>
          <c:extLst>
            <c:ext xmlns:c16="http://schemas.microsoft.com/office/drawing/2014/chart" uri="{C3380CC4-5D6E-409C-BE32-E72D297353CC}">
              <c16:uniqueId val="{00000004-EE56-4B14-9D81-88B7C43A31C2}"/>
            </c:ext>
          </c:extLst>
        </c:ser>
        <c:ser>
          <c:idx val="5"/>
          <c:order val="5"/>
          <c:tx>
            <c:strRef>
              <c:f>'Funding Allocations'!$H$2</c:f>
              <c:strCache>
                <c:ptCount val="1"/>
                <c:pt idx="0">
                  <c:v>Regions (not defined by ACH or BHO)</c:v>
                </c:pt>
              </c:strCache>
            </c:strRef>
          </c:tx>
          <c:spPr>
            <a:solidFill>
              <a:srgbClr val="70AD47"/>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'Funding Allocations'!$H$10:$H$31</c:f>
              <c:numCache>
                <c:formatCode>General</c:formatCode>
                <c:ptCount val="22"/>
                <c:pt idx="6">
                  <c:v>1</c:v>
                </c:pt>
                <c:pt idx="21">
                  <c:v>1</c:v>
                </c:pt>
              </c:numCache>
            </c:numRef>
          </c:val>
          <c:extLst>
            <c:ext xmlns:c16="http://schemas.microsoft.com/office/drawing/2014/chart" uri="{C3380CC4-5D6E-409C-BE32-E72D297353CC}">
              <c16:uniqueId val="{00000005-EE56-4B14-9D81-88B7C43A31C2}"/>
            </c:ext>
          </c:extLst>
        </c:ser>
        <c:ser>
          <c:idx val="6"/>
          <c:order val="6"/>
          <c:tx>
            <c:strRef>
              <c:f>'Funding Allocations'!$I$2</c:f>
              <c:strCache>
                <c:ptCount val="1"/>
                <c:pt idx="0">
                  <c:v>Tribal Governments and/or Recognized American Indian Organizations</c:v>
                </c:pt>
              </c:strCache>
            </c:strRef>
          </c:tx>
          <c:spPr>
            <a:solidFill>
              <a:schemeClr val="accent1">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'Funding Allocations'!$I$10:$I$31</c:f>
              <c:numCache>
                <c:formatCode>General</c:formatCode>
                <c:ptCount val="22"/>
                <c:pt idx="21">
                  <c:v>0</c:v>
                </c:pt>
              </c:numCache>
            </c:numRef>
          </c:val>
          <c:extLst>
            <c:ext xmlns:c16="http://schemas.microsoft.com/office/drawing/2014/chart" uri="{C3380CC4-5D6E-409C-BE32-E72D297353CC}">
              <c16:uniqueId val="{00000006-EE56-4B14-9D81-88B7C43A31C2}"/>
            </c:ext>
          </c:extLst>
        </c:ser>
        <c:ser>
          <c:idx val="7"/>
          <c:order val="7"/>
          <c:tx>
            <c:strRef>
              <c:f>'Funding Allocations'!$J$2</c:f>
              <c:strCache>
                <c:ptCount val="1"/>
                <c:pt idx="0">
                  <c:v>Other</c:v>
                </c:pt>
              </c:strCache>
            </c:strRef>
          </c:tx>
          <c:spPr>
            <a:solidFill>
              <a:schemeClr val="accent2">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'Funding Allocations'!$J$10:$J$31</c:f>
              <c:numCache>
                <c:formatCode>General</c:formatCode>
                <c:ptCount val="22"/>
                <c:pt idx="2">
                  <c:v>1</c:v>
                </c:pt>
                <c:pt idx="3">
                  <c:v>1</c:v>
                </c:pt>
                <c:pt idx="4">
                  <c:v>1</c:v>
                </c:pt>
                <c:pt idx="5">
                  <c:v>1</c:v>
                </c:pt>
                <c:pt idx="11">
                  <c:v>1</c:v>
                </c:pt>
                <c:pt idx="16">
                  <c:v>1</c:v>
                </c:pt>
                <c:pt idx="21">
                  <c:v>6</c:v>
                </c:pt>
              </c:numCache>
            </c:numRef>
          </c:val>
          <c:extLst>
            <c:ext xmlns:c16="http://schemas.microsoft.com/office/drawing/2014/chart" uri="{C3380CC4-5D6E-409C-BE32-E72D297353CC}">
              <c16:uniqueId val="{00000007-EE56-4B14-9D81-88B7C43A31C2}"/>
            </c:ext>
          </c:extLst>
        </c:ser>
        <c:dLbls>
          <c:showLegendKey val="0"/>
          <c:showVal val="0"/>
          <c:showCatName val="0"/>
          <c:showSerName val="0"/>
          <c:showPercent val="0"/>
          <c:showBubbleSize val="0"/>
        </c:dLbls>
        <c:gapWidth val="219"/>
        <c:overlap val="-27"/>
        <c:axId val="86641664"/>
        <c:axId val="86655744"/>
      </c:barChart>
      <c:catAx>
        <c:axId val="86641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655744"/>
        <c:crosses val="autoZero"/>
        <c:auto val="1"/>
        <c:lblAlgn val="ctr"/>
        <c:lblOffset val="100"/>
        <c:noMultiLvlLbl val="0"/>
      </c:catAx>
      <c:valAx>
        <c:axId val="866557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641664"/>
        <c:crosses val="autoZero"/>
        <c:crossBetween val="between"/>
      </c:valAx>
      <c:spPr>
        <a:noFill/>
        <a:ln w="25400">
          <a:noFill/>
        </a:ln>
      </c:spPr>
    </c:plotArea>
    <c:legend>
      <c:legendPos val="r"/>
      <c:layout>
        <c:manualLayout>
          <c:xMode val="edge"/>
          <c:yMode val="edge"/>
          <c:x val="3.7399568956319483E-2"/>
          <c:y val="0.54016401795929359"/>
          <c:w val="0.90897142735206882"/>
          <c:h val="0.4379706382855989"/>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mn-lt"/>
                <a:ea typeface="+mn-ea"/>
                <a:cs typeface="+mn-cs"/>
              </a:defRPr>
            </a:pPr>
            <a:r>
              <a:rPr lang="en-US" sz="1800" b="1" i="0" u="none" strike="noStrike" baseline="0">
                <a:effectLst/>
              </a:rPr>
              <a:t>Resources addressing </a:t>
            </a:r>
            <a:r>
              <a:rPr lang="en-US" sz="1800" b="1" i="0" u="sng" strike="noStrike" baseline="0">
                <a:effectLst/>
              </a:rPr>
              <a:t>other</a:t>
            </a:r>
            <a:r>
              <a:rPr lang="en-US" sz="1800" b="1" i="0" u="none" strike="noStrike" baseline="0">
                <a:effectLst/>
              </a:rPr>
              <a:t> substance abuse/mental health promotion problems(s</a:t>
            </a:r>
            <a:endParaRPr lang="en-US" sz="1800"/>
          </a:p>
        </c:rich>
      </c:tx>
      <c:layout/>
      <c:overlay val="0"/>
      <c:spPr>
        <a:noFill/>
        <a:ln w="25400">
          <a:noFill/>
        </a:ln>
      </c:spPr>
    </c:title>
    <c:autoTitleDeleted val="0"/>
    <c:plotArea>
      <c:layout>
        <c:manualLayout>
          <c:layoutTarget val="inner"/>
          <c:xMode val="edge"/>
          <c:yMode val="edge"/>
          <c:x val="4.2348293035808685E-2"/>
          <c:y val="0.11401337792642142"/>
          <c:w val="0.93821707798892628"/>
          <c:h val="0.44259421167671764"/>
        </c:manualLayout>
      </c:layout>
      <c:barChart>
        <c:barDir val="col"/>
        <c:grouping val="clustered"/>
        <c:varyColors val="0"/>
        <c:ser>
          <c:idx val="3"/>
          <c:order val="0"/>
          <c:tx>
            <c:strRef>
              <c:f>'Resources Analysis Graphs'!$O$1</c:f>
              <c:strCache>
                <c:ptCount val="1"/>
                <c:pt idx="0">
                  <c:v>Quality of life</c:v>
                </c:pt>
              </c:strCache>
            </c:strRef>
          </c:tx>
          <c:spPr>
            <a:solidFill>
              <a:srgbClr val="FFC000"/>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Graphs'!$O$34:$O$88</c:f>
              <c:numCache>
                <c:formatCode>General</c:formatCode>
                <c:ptCount val="55"/>
                <c:pt idx="3">
                  <c:v>1</c:v>
                </c:pt>
                <c:pt idx="5">
                  <c:v>1</c:v>
                </c:pt>
                <c:pt idx="7">
                  <c:v>1</c:v>
                </c:pt>
                <c:pt idx="8">
                  <c:v>1</c:v>
                </c:pt>
                <c:pt idx="9">
                  <c:v>1</c:v>
                </c:pt>
                <c:pt idx="12">
                  <c:v>1</c:v>
                </c:pt>
                <c:pt idx="13">
                  <c:v>1</c:v>
                </c:pt>
                <c:pt idx="15">
                  <c:v>1</c:v>
                </c:pt>
                <c:pt idx="16">
                  <c:v>1</c:v>
                </c:pt>
                <c:pt idx="19">
                  <c:v>1</c:v>
                </c:pt>
                <c:pt idx="20">
                  <c:v>1</c:v>
                </c:pt>
                <c:pt idx="21">
                  <c:v>1</c:v>
                </c:pt>
                <c:pt idx="23">
                  <c:v>1</c:v>
                </c:pt>
                <c:pt idx="25">
                  <c:v>1</c:v>
                </c:pt>
                <c:pt idx="29">
                  <c:v>1</c:v>
                </c:pt>
                <c:pt idx="35">
                  <c:v>1</c:v>
                </c:pt>
                <c:pt idx="40">
                  <c:v>1</c:v>
                </c:pt>
                <c:pt idx="54" formatCode="0%">
                  <c:v>0.36470588235294116</c:v>
                </c:pt>
              </c:numCache>
            </c:numRef>
          </c:val>
          <c:extLst>
            <c:ext xmlns:c16="http://schemas.microsoft.com/office/drawing/2014/chart" uri="{C3380CC4-5D6E-409C-BE32-E72D297353CC}">
              <c16:uniqueId val="{00000000-ABB6-4BDA-A815-6D9D64A746F1}"/>
            </c:ext>
          </c:extLst>
        </c:ser>
        <c:ser>
          <c:idx val="5"/>
          <c:order val="1"/>
          <c:tx>
            <c:strRef>
              <c:f>'Resources Analysis Graphs'!$Q$1</c:f>
              <c:strCache>
                <c:ptCount val="1"/>
                <c:pt idx="0">
                  <c:v>Family relationships</c:v>
                </c:pt>
              </c:strCache>
            </c:strRef>
          </c:tx>
          <c:spPr>
            <a:solidFill>
              <a:srgbClr val="70AD47"/>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Graphs'!$Q$34:$Q$88</c:f>
              <c:numCache>
                <c:formatCode>General</c:formatCode>
                <c:ptCount val="55"/>
                <c:pt idx="0">
                  <c:v>1</c:v>
                </c:pt>
                <c:pt idx="5">
                  <c:v>1</c:v>
                </c:pt>
                <c:pt idx="7">
                  <c:v>1</c:v>
                </c:pt>
                <c:pt idx="8">
                  <c:v>1</c:v>
                </c:pt>
                <c:pt idx="9">
                  <c:v>1</c:v>
                </c:pt>
                <c:pt idx="13">
                  <c:v>1</c:v>
                </c:pt>
                <c:pt idx="15">
                  <c:v>1</c:v>
                </c:pt>
                <c:pt idx="16">
                  <c:v>1</c:v>
                </c:pt>
                <c:pt idx="23">
                  <c:v>1</c:v>
                </c:pt>
                <c:pt idx="25">
                  <c:v>1</c:v>
                </c:pt>
                <c:pt idx="36">
                  <c:v>1</c:v>
                </c:pt>
                <c:pt idx="54" formatCode="0%">
                  <c:v>0.3411764705882353</c:v>
                </c:pt>
              </c:numCache>
            </c:numRef>
          </c:val>
          <c:extLst>
            <c:ext xmlns:c16="http://schemas.microsoft.com/office/drawing/2014/chart" uri="{C3380CC4-5D6E-409C-BE32-E72D297353CC}">
              <c16:uniqueId val="{00000001-ABB6-4BDA-A815-6D9D64A746F1}"/>
            </c:ext>
          </c:extLst>
        </c:ser>
        <c:ser>
          <c:idx val="4"/>
          <c:order val="2"/>
          <c:tx>
            <c:strRef>
              <c:f>'Resources Analysis Graphs'!$P$1</c:f>
              <c:strCache>
                <c:ptCount val="1"/>
                <c:pt idx="0">
                  <c:v>Social functioning</c:v>
                </c:pt>
              </c:strCache>
            </c:strRef>
          </c:tx>
          <c:spPr>
            <a:solidFill>
              <a:srgbClr val="4472C4"/>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Graphs'!$P$34:$P$88</c:f>
              <c:numCache>
                <c:formatCode>General</c:formatCode>
                <c:ptCount val="55"/>
                <c:pt idx="5">
                  <c:v>1</c:v>
                </c:pt>
                <c:pt idx="7">
                  <c:v>1</c:v>
                </c:pt>
                <c:pt idx="8">
                  <c:v>1</c:v>
                </c:pt>
                <c:pt idx="9">
                  <c:v>1</c:v>
                </c:pt>
                <c:pt idx="13">
                  <c:v>1</c:v>
                </c:pt>
                <c:pt idx="15">
                  <c:v>1</c:v>
                </c:pt>
                <c:pt idx="16">
                  <c:v>1</c:v>
                </c:pt>
                <c:pt idx="19">
                  <c:v>1</c:v>
                </c:pt>
                <c:pt idx="23">
                  <c:v>1</c:v>
                </c:pt>
                <c:pt idx="25">
                  <c:v>1</c:v>
                </c:pt>
                <c:pt idx="34">
                  <c:v>1</c:v>
                </c:pt>
                <c:pt idx="35">
                  <c:v>1</c:v>
                </c:pt>
                <c:pt idx="36">
                  <c:v>1</c:v>
                </c:pt>
                <c:pt idx="54" formatCode="0%">
                  <c:v>0.29411764705882354</c:v>
                </c:pt>
              </c:numCache>
            </c:numRef>
          </c:val>
          <c:extLst>
            <c:ext xmlns:c16="http://schemas.microsoft.com/office/drawing/2014/chart" uri="{C3380CC4-5D6E-409C-BE32-E72D297353CC}">
              <c16:uniqueId val="{00000002-ABB6-4BDA-A815-6D9D64A746F1}"/>
            </c:ext>
          </c:extLst>
        </c:ser>
        <c:ser>
          <c:idx val="1"/>
          <c:order val="3"/>
          <c:tx>
            <c:strRef>
              <c:f>'Resources Analysis Graphs'!$N$1</c:f>
              <c:strCache>
                <c:ptCount val="1"/>
                <c:pt idx="0">
                  <c:v>General Mental Health Promotion</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Graphs'!$N$34:$N$88</c:f>
              <c:numCache>
                <c:formatCode>General</c:formatCode>
                <c:ptCount val="55"/>
                <c:pt idx="1">
                  <c:v>1</c:v>
                </c:pt>
                <c:pt idx="2">
                  <c:v>1</c:v>
                </c:pt>
                <c:pt idx="5">
                  <c:v>1</c:v>
                </c:pt>
                <c:pt idx="14">
                  <c:v>1</c:v>
                </c:pt>
                <c:pt idx="16">
                  <c:v>1</c:v>
                </c:pt>
                <c:pt idx="17">
                  <c:v>1</c:v>
                </c:pt>
                <c:pt idx="19">
                  <c:v>1</c:v>
                </c:pt>
                <c:pt idx="20">
                  <c:v>1</c:v>
                </c:pt>
                <c:pt idx="23">
                  <c:v>1</c:v>
                </c:pt>
                <c:pt idx="25">
                  <c:v>1</c:v>
                </c:pt>
                <c:pt idx="26">
                  <c:v>1</c:v>
                </c:pt>
                <c:pt idx="33">
                  <c:v>1</c:v>
                </c:pt>
                <c:pt idx="35">
                  <c:v>1</c:v>
                </c:pt>
                <c:pt idx="39">
                  <c:v>1</c:v>
                </c:pt>
                <c:pt idx="54" formatCode="0%">
                  <c:v>0.36470588235294116</c:v>
                </c:pt>
              </c:numCache>
            </c:numRef>
          </c:val>
          <c:extLst>
            <c:ext xmlns:c16="http://schemas.microsoft.com/office/drawing/2014/chart" uri="{C3380CC4-5D6E-409C-BE32-E72D297353CC}">
              <c16:uniqueId val="{00000003-ABB6-4BDA-A815-6D9D64A746F1}"/>
            </c:ext>
          </c:extLst>
        </c:ser>
        <c:ser>
          <c:idx val="8"/>
          <c:order val="5"/>
          <c:tx>
            <c:strRef>
              <c:f>'Resources Analysis Graphs'!$T$1</c:f>
              <c:strCache>
                <c:ptCount val="1"/>
                <c:pt idx="0">
                  <c:v>Adverse Childhood Experiences (ACEs)</c:v>
                </c:pt>
              </c:strCache>
            </c:strRef>
          </c:tx>
          <c:spPr>
            <a:solidFill>
              <a:schemeClr val="accent3">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Graphs'!$T$34:$T$88</c:f>
              <c:numCache>
                <c:formatCode>General</c:formatCode>
                <c:ptCount val="55"/>
                <c:pt idx="3">
                  <c:v>1</c:v>
                </c:pt>
                <c:pt idx="4">
                  <c:v>1</c:v>
                </c:pt>
                <c:pt idx="5">
                  <c:v>1</c:v>
                </c:pt>
                <c:pt idx="7">
                  <c:v>1</c:v>
                </c:pt>
                <c:pt idx="8">
                  <c:v>1</c:v>
                </c:pt>
                <c:pt idx="13">
                  <c:v>1</c:v>
                </c:pt>
                <c:pt idx="15">
                  <c:v>1</c:v>
                </c:pt>
                <c:pt idx="19">
                  <c:v>1</c:v>
                </c:pt>
                <c:pt idx="23">
                  <c:v>1</c:v>
                </c:pt>
                <c:pt idx="25">
                  <c:v>1</c:v>
                </c:pt>
                <c:pt idx="26">
                  <c:v>1</c:v>
                </c:pt>
                <c:pt idx="33">
                  <c:v>1</c:v>
                </c:pt>
                <c:pt idx="38">
                  <c:v>1</c:v>
                </c:pt>
                <c:pt idx="48">
                  <c:v>1</c:v>
                </c:pt>
                <c:pt idx="54" formatCode="0%">
                  <c:v>0.28235294117647058</c:v>
                </c:pt>
              </c:numCache>
            </c:numRef>
          </c:val>
          <c:extLst>
            <c:ext xmlns:c16="http://schemas.microsoft.com/office/drawing/2014/chart" uri="{C3380CC4-5D6E-409C-BE32-E72D297353CC}">
              <c16:uniqueId val="{00000004-ABB6-4BDA-A815-6D9D64A746F1}"/>
            </c:ext>
          </c:extLst>
        </c:ser>
        <c:ser>
          <c:idx val="12"/>
          <c:order val="6"/>
          <c:tx>
            <c:strRef>
              <c:f>'Resources Analysis Graphs'!$Y$1</c:f>
              <c:strCache>
                <c:ptCount val="1"/>
                <c:pt idx="0">
                  <c:v>Violence</c:v>
                </c:pt>
              </c:strCache>
            </c:strRef>
          </c:tx>
          <c:spPr>
            <a:solidFill>
              <a:schemeClr val="accent1">
                <a:lumMod val="80000"/>
                <a:lumOff val="2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Graphs'!$Y$34:$Y$88</c:f>
              <c:numCache>
                <c:formatCode>General</c:formatCode>
                <c:ptCount val="55"/>
                <c:pt idx="3">
                  <c:v>1</c:v>
                </c:pt>
                <c:pt idx="4">
                  <c:v>1</c:v>
                </c:pt>
                <c:pt idx="5">
                  <c:v>1</c:v>
                </c:pt>
                <c:pt idx="7">
                  <c:v>1</c:v>
                </c:pt>
                <c:pt idx="12">
                  <c:v>1</c:v>
                </c:pt>
                <c:pt idx="14">
                  <c:v>1</c:v>
                </c:pt>
                <c:pt idx="16">
                  <c:v>1</c:v>
                </c:pt>
                <c:pt idx="19">
                  <c:v>1</c:v>
                </c:pt>
                <c:pt idx="21">
                  <c:v>1</c:v>
                </c:pt>
                <c:pt idx="23">
                  <c:v>1</c:v>
                </c:pt>
                <c:pt idx="25">
                  <c:v>1</c:v>
                </c:pt>
                <c:pt idx="38">
                  <c:v>1</c:v>
                </c:pt>
                <c:pt idx="40">
                  <c:v>1</c:v>
                </c:pt>
                <c:pt idx="41">
                  <c:v>1</c:v>
                </c:pt>
                <c:pt idx="43">
                  <c:v>1</c:v>
                </c:pt>
                <c:pt idx="44">
                  <c:v>1</c:v>
                </c:pt>
                <c:pt idx="45">
                  <c:v>1</c:v>
                </c:pt>
                <c:pt idx="47">
                  <c:v>1</c:v>
                </c:pt>
                <c:pt idx="48">
                  <c:v>1</c:v>
                </c:pt>
                <c:pt idx="54" formatCode="0%">
                  <c:v>0.27631578947368424</c:v>
                </c:pt>
              </c:numCache>
            </c:numRef>
          </c:val>
          <c:extLst>
            <c:ext xmlns:c16="http://schemas.microsoft.com/office/drawing/2014/chart" uri="{C3380CC4-5D6E-409C-BE32-E72D297353CC}">
              <c16:uniqueId val="{00000005-ABB6-4BDA-A815-6D9D64A746F1}"/>
            </c:ext>
          </c:extLst>
        </c:ser>
        <c:ser>
          <c:idx val="6"/>
          <c:order val="7"/>
          <c:tx>
            <c:strRef>
              <c:f>'Resources Analysis Graphs'!$R$1</c:f>
              <c:strCache>
                <c:ptCount val="1"/>
                <c:pt idx="0">
                  <c:v>Suicide</c:v>
                </c:pt>
              </c:strCache>
            </c:strRef>
          </c:tx>
          <c:spPr>
            <a:solidFill>
              <a:schemeClr val="accent1">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Graphs'!$R$34:$R$88</c:f>
              <c:numCache>
                <c:formatCode>General</c:formatCode>
                <c:ptCount val="55"/>
                <c:pt idx="1">
                  <c:v>1</c:v>
                </c:pt>
                <c:pt idx="3">
                  <c:v>1</c:v>
                </c:pt>
                <c:pt idx="4">
                  <c:v>1</c:v>
                </c:pt>
                <c:pt idx="5">
                  <c:v>1</c:v>
                </c:pt>
                <c:pt idx="7">
                  <c:v>1</c:v>
                </c:pt>
                <c:pt idx="14">
                  <c:v>1</c:v>
                </c:pt>
                <c:pt idx="16">
                  <c:v>1</c:v>
                </c:pt>
                <c:pt idx="19">
                  <c:v>1</c:v>
                </c:pt>
                <c:pt idx="23">
                  <c:v>1</c:v>
                </c:pt>
                <c:pt idx="25">
                  <c:v>1</c:v>
                </c:pt>
                <c:pt idx="37">
                  <c:v>1</c:v>
                </c:pt>
                <c:pt idx="54" formatCode="0%">
                  <c:v>0.23529411764705882</c:v>
                </c:pt>
              </c:numCache>
            </c:numRef>
          </c:val>
          <c:extLst>
            <c:ext xmlns:c16="http://schemas.microsoft.com/office/drawing/2014/chart" uri="{C3380CC4-5D6E-409C-BE32-E72D297353CC}">
              <c16:uniqueId val="{00000006-ABB6-4BDA-A815-6D9D64A746F1}"/>
            </c:ext>
          </c:extLst>
        </c:ser>
        <c:ser>
          <c:idx val="0"/>
          <c:order val="9"/>
          <c:tx>
            <c:strRef>
              <c:f>'Resources Analysis Graphs'!$U$1</c:f>
              <c:strCache>
                <c:ptCount val="1"/>
                <c:pt idx="0">
                  <c:v>Depression/Anxiety</c:v>
                </c:pt>
              </c:strCache>
            </c:strRef>
          </c:tx>
          <c:invertIfNegative val="0"/>
          <c:val>
            <c:numRef>
              <c:f>'Resources Analysis Graphs'!$U$88</c:f>
              <c:numCache>
                <c:formatCode>0%</c:formatCode>
                <c:ptCount val="1"/>
                <c:pt idx="0">
                  <c:v>0.22352941176470589</c:v>
                </c:pt>
              </c:numCache>
            </c:numRef>
          </c:val>
          <c:extLst>
            <c:ext xmlns:c16="http://schemas.microsoft.com/office/drawing/2014/chart" uri="{C3380CC4-5D6E-409C-BE32-E72D297353CC}">
              <c16:uniqueId val="{00000007-ABB6-4BDA-A815-6D9D64A746F1}"/>
            </c:ext>
          </c:extLst>
        </c:ser>
        <c:ser>
          <c:idx val="7"/>
          <c:order val="12"/>
          <c:tx>
            <c:strRef>
              <c:f>'Resources Analysis Graphs'!$S$1</c:f>
              <c:strCache>
                <c:ptCount val="1"/>
                <c:pt idx="0">
                  <c:v>Trauma/Abuse</c:v>
                </c:pt>
              </c:strCache>
            </c:strRef>
          </c:tx>
          <c:spPr>
            <a:solidFill>
              <a:schemeClr val="accent2">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Graphs'!$S$34:$S$88</c:f>
              <c:numCache>
                <c:formatCode>General</c:formatCode>
                <c:ptCount val="55"/>
                <c:pt idx="5">
                  <c:v>1</c:v>
                </c:pt>
                <c:pt idx="7">
                  <c:v>1</c:v>
                </c:pt>
                <c:pt idx="8">
                  <c:v>1</c:v>
                </c:pt>
                <c:pt idx="19">
                  <c:v>1</c:v>
                </c:pt>
                <c:pt idx="23">
                  <c:v>1</c:v>
                </c:pt>
                <c:pt idx="25">
                  <c:v>1</c:v>
                </c:pt>
                <c:pt idx="54" formatCode="0%">
                  <c:v>0.10588235294117647</c:v>
                </c:pt>
              </c:numCache>
            </c:numRef>
          </c:val>
          <c:extLst>
            <c:ext xmlns:c16="http://schemas.microsoft.com/office/drawing/2014/chart" uri="{C3380CC4-5D6E-409C-BE32-E72D297353CC}">
              <c16:uniqueId val="{00000008-ABB6-4BDA-A815-6D9D64A746F1}"/>
            </c:ext>
          </c:extLst>
        </c:ser>
        <c:dLbls>
          <c:showLegendKey val="0"/>
          <c:showVal val="0"/>
          <c:showCatName val="0"/>
          <c:showSerName val="0"/>
          <c:showPercent val="0"/>
          <c:showBubbleSize val="0"/>
        </c:dLbls>
        <c:gapWidth val="75"/>
        <c:overlap val="-25"/>
        <c:axId val="75817728"/>
        <c:axId val="75819264"/>
        <c:extLst>
          <c:ext xmlns:c15="http://schemas.microsoft.com/office/drawing/2012/chart" uri="{02D57815-91ED-43cb-92C2-25804820EDAC}">
            <c15:filteredBarSeries>
              <c15:ser>
                <c:idx val="9"/>
                <c:order val="4"/>
                <c:tx>
                  <c:strRef>
                    <c:extLst>
                      <c:ext uri="{02D57815-91ED-43cb-92C2-25804820EDAC}">
                        <c15:formulaRef>
                          <c15:sqref>'Resources Analysis Graphs'!$V$1</c15:sqref>
                        </c15:formulaRef>
                      </c:ext>
                    </c:extLst>
                    <c:strCache>
                      <c:ptCount val="1"/>
                      <c:pt idx="0">
                        <c:v>Drinking and Driving</c:v>
                      </c:pt>
                    </c:strCache>
                  </c:strRef>
                </c:tx>
                <c:spPr>
                  <a:solidFill>
                    <a:schemeClr val="accent4">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0"/>
                    </c:ext>
                  </c:extLst>
                </c:dLbls>
                <c:val>
                  <c:numRef>
                    <c:extLst>
                      <c:ext uri="{02D57815-91ED-43cb-92C2-25804820EDAC}">
                        <c15:formulaRef>
                          <c15:sqref>'Resources Analysis Graphs'!$V$34:$V$88</c15:sqref>
                        </c15:formulaRef>
                      </c:ext>
                    </c:extLst>
                    <c:numCache>
                      <c:formatCode>General</c:formatCode>
                      <c:ptCount val="55"/>
                      <c:pt idx="7">
                        <c:v>1</c:v>
                      </c:pt>
                      <c:pt idx="23">
                        <c:v>1</c:v>
                      </c:pt>
                      <c:pt idx="25">
                        <c:v>1</c:v>
                      </c:pt>
                      <c:pt idx="27">
                        <c:v>1</c:v>
                      </c:pt>
                      <c:pt idx="28">
                        <c:v>1</c:v>
                      </c:pt>
                      <c:pt idx="29">
                        <c:v>1</c:v>
                      </c:pt>
                      <c:pt idx="30">
                        <c:v>1</c:v>
                      </c:pt>
                      <c:pt idx="31">
                        <c:v>1</c:v>
                      </c:pt>
                      <c:pt idx="36">
                        <c:v>1</c:v>
                      </c:pt>
                      <c:pt idx="40">
                        <c:v>1</c:v>
                      </c:pt>
                      <c:pt idx="44">
                        <c:v>1</c:v>
                      </c:pt>
                      <c:pt idx="46">
                        <c:v>1</c:v>
                      </c:pt>
                      <c:pt idx="47">
                        <c:v>1</c:v>
                      </c:pt>
                      <c:pt idx="49">
                        <c:v>1</c:v>
                      </c:pt>
                      <c:pt idx="50">
                        <c:v>1</c:v>
                      </c:pt>
                      <c:pt idx="51">
                        <c:v>1</c:v>
                      </c:pt>
                      <c:pt idx="52">
                        <c:v>1</c:v>
                      </c:pt>
                      <c:pt idx="53">
                        <c:v>1</c:v>
                      </c:pt>
                      <c:pt idx="54" formatCode="0%">
                        <c:v>0.28947368421052633</c:v>
                      </c:pt>
                    </c:numCache>
                  </c:numRef>
                </c:val>
                <c:extLst>
                  <c:ext xmlns:c16="http://schemas.microsoft.com/office/drawing/2014/chart" uri="{C3380CC4-5D6E-409C-BE32-E72D297353CC}">
                    <c16:uniqueId val="{00000009-ABB6-4BDA-A815-6D9D64A746F1}"/>
                  </c:ext>
                </c:extLst>
              </c15:ser>
            </c15:filteredBarSeries>
            <c15:filteredBarSeries>
              <c15:ser>
                <c:idx val="10"/>
                <c:order val="8"/>
                <c:tx>
                  <c:strRef>
                    <c:extLst xmlns:c15="http://schemas.microsoft.com/office/drawing/2012/chart">
                      <c:ext xmlns:c15="http://schemas.microsoft.com/office/drawing/2012/chart" uri="{02D57815-91ED-43cb-92C2-25804820EDAC}">
                        <c15:formulaRef>
                          <c15:sqref>'Resources Analysis Graphs'!$W$1</c15:sqref>
                        </c15:formulaRef>
                      </c:ext>
                    </c:extLst>
                    <c:strCache>
                      <c:ptCount val="1"/>
                      <c:pt idx="0">
                        <c:v>Education (school dropout; academic failure)</c:v>
                      </c:pt>
                    </c:strCache>
                  </c:strRef>
                </c:tx>
                <c:spPr>
                  <a:solidFill>
                    <a:schemeClr val="accent5">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0"/>
                    </c:ext>
                  </c:extLst>
                </c:dLbls>
                <c:val>
                  <c:numRef>
                    <c:extLst xmlns:c15="http://schemas.microsoft.com/office/drawing/2012/chart">
                      <c:ext xmlns:c15="http://schemas.microsoft.com/office/drawing/2012/chart" uri="{02D57815-91ED-43cb-92C2-25804820EDAC}">
                        <c15:formulaRef>
                          <c15:sqref>'Resources Analysis Graphs'!$W$34:$W$88</c15:sqref>
                        </c15:formulaRef>
                      </c:ext>
                    </c:extLst>
                    <c:numCache>
                      <c:formatCode>General</c:formatCode>
                      <c:ptCount val="55"/>
                      <c:pt idx="0">
                        <c:v>1</c:v>
                      </c:pt>
                      <c:pt idx="1">
                        <c:v>1</c:v>
                      </c:pt>
                      <c:pt idx="7">
                        <c:v>1</c:v>
                      </c:pt>
                      <c:pt idx="8">
                        <c:v>1</c:v>
                      </c:pt>
                      <c:pt idx="9">
                        <c:v>1</c:v>
                      </c:pt>
                      <c:pt idx="13">
                        <c:v>1</c:v>
                      </c:pt>
                      <c:pt idx="15">
                        <c:v>1</c:v>
                      </c:pt>
                      <c:pt idx="23">
                        <c:v>1</c:v>
                      </c:pt>
                      <c:pt idx="25">
                        <c:v>1</c:v>
                      </c:pt>
                      <c:pt idx="29">
                        <c:v>1</c:v>
                      </c:pt>
                      <c:pt idx="35">
                        <c:v>1</c:v>
                      </c:pt>
                      <c:pt idx="54" formatCode="0%">
                        <c:v>0.18421052631578946</c:v>
                      </c:pt>
                    </c:numCache>
                  </c:numRef>
                </c:val>
                <c:extLst xmlns:c15="http://schemas.microsoft.com/office/drawing/2012/chart">
                  <c:ext xmlns:c16="http://schemas.microsoft.com/office/drawing/2014/chart" uri="{C3380CC4-5D6E-409C-BE32-E72D297353CC}">
                    <c16:uniqueId val="{0000000A-ABB6-4BDA-A815-6D9D64A746F1}"/>
                  </c:ext>
                </c:extLst>
              </c15:ser>
            </c15:filteredBarSeries>
            <c15:filteredBarSeries>
              <c15:ser>
                <c:idx val="11"/>
                <c:order val="10"/>
                <c:tx>
                  <c:strRef>
                    <c:extLst xmlns:c15="http://schemas.microsoft.com/office/drawing/2012/chart">
                      <c:ext xmlns:c15="http://schemas.microsoft.com/office/drawing/2012/chart" uri="{02D57815-91ED-43cb-92C2-25804820EDAC}">
                        <c15:formulaRef>
                          <c15:sqref>'Resources Analysis Graphs'!$X$1</c15:sqref>
                        </c15:formulaRef>
                      </c:ext>
                    </c:extLst>
                    <c:strCache>
                      <c:ptCount val="1"/>
                      <c:pt idx="0">
                        <c:v>Crime/delinquency</c:v>
                      </c:pt>
                    </c:strCache>
                  </c:strRef>
                </c:tx>
                <c:spPr>
                  <a:solidFill>
                    <a:schemeClr val="accent6">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0"/>
                    </c:ext>
                  </c:extLst>
                </c:dLbls>
                <c:val>
                  <c:numRef>
                    <c:extLst xmlns:c15="http://schemas.microsoft.com/office/drawing/2012/chart">
                      <c:ext xmlns:c15="http://schemas.microsoft.com/office/drawing/2012/chart" uri="{02D57815-91ED-43cb-92C2-25804820EDAC}">
                        <c15:formulaRef>
                          <c15:sqref>'Resources Analysis Graphs'!$X$34:$X$88</c15:sqref>
                        </c15:formulaRef>
                      </c:ext>
                    </c:extLst>
                    <c:numCache>
                      <c:formatCode>General</c:formatCode>
                      <c:ptCount val="55"/>
                      <c:pt idx="8">
                        <c:v>1</c:v>
                      </c:pt>
                      <c:pt idx="12">
                        <c:v>1</c:v>
                      </c:pt>
                      <c:pt idx="14">
                        <c:v>1</c:v>
                      </c:pt>
                      <c:pt idx="21">
                        <c:v>1</c:v>
                      </c:pt>
                      <c:pt idx="23">
                        <c:v>1</c:v>
                      </c:pt>
                      <c:pt idx="25">
                        <c:v>1</c:v>
                      </c:pt>
                      <c:pt idx="27">
                        <c:v>1</c:v>
                      </c:pt>
                      <c:pt idx="28">
                        <c:v>1</c:v>
                      </c:pt>
                      <c:pt idx="30">
                        <c:v>1</c:v>
                      </c:pt>
                      <c:pt idx="31">
                        <c:v>1</c:v>
                      </c:pt>
                      <c:pt idx="33">
                        <c:v>1</c:v>
                      </c:pt>
                      <c:pt idx="38">
                        <c:v>1</c:v>
                      </c:pt>
                      <c:pt idx="40">
                        <c:v>1</c:v>
                      </c:pt>
                      <c:pt idx="43">
                        <c:v>1</c:v>
                      </c:pt>
                      <c:pt idx="45">
                        <c:v>1</c:v>
                      </c:pt>
                      <c:pt idx="48">
                        <c:v>1</c:v>
                      </c:pt>
                      <c:pt idx="51">
                        <c:v>1</c:v>
                      </c:pt>
                      <c:pt idx="52">
                        <c:v>1</c:v>
                      </c:pt>
                      <c:pt idx="54" formatCode="0%">
                        <c:v>0.28947368421052633</c:v>
                      </c:pt>
                    </c:numCache>
                  </c:numRef>
                </c:val>
                <c:extLst xmlns:c15="http://schemas.microsoft.com/office/drawing/2012/chart">
                  <c:ext xmlns:c16="http://schemas.microsoft.com/office/drawing/2014/chart" uri="{C3380CC4-5D6E-409C-BE32-E72D297353CC}">
                    <c16:uniqueId val="{0000000B-ABB6-4BDA-A815-6D9D64A746F1}"/>
                  </c:ext>
                </c:extLst>
              </c15:ser>
            </c15:filteredBarSeries>
            <c15:filteredBarSeries>
              <c15:ser>
                <c:idx val="14"/>
                <c:order val="11"/>
                <c:tx>
                  <c:strRef>
                    <c:extLst xmlns:c15="http://schemas.microsoft.com/office/drawing/2012/chart">
                      <c:ext xmlns:c15="http://schemas.microsoft.com/office/drawing/2012/chart" uri="{02D57815-91ED-43cb-92C2-25804820EDAC}">
                        <c15:formulaRef>
                          <c15:sqref>'Resources Analysis Graphs'!$AA$1</c15:sqref>
                        </c15:formulaRef>
                      </c:ext>
                    </c:extLst>
                    <c:strCache>
                      <c:ptCount val="1"/>
                      <c:pt idx="0">
                        <c:v>Primary health care</c:v>
                      </c:pt>
                    </c:strCache>
                  </c:strRef>
                </c:tx>
                <c:spPr>
                  <a:solidFill>
                    <a:schemeClr val="accent3">
                      <a:lumMod val="80000"/>
                      <a:lumOff val="2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0"/>
                    </c:ext>
                  </c:extLst>
                </c:dLbls>
                <c:val>
                  <c:numRef>
                    <c:extLst xmlns:c15="http://schemas.microsoft.com/office/drawing/2012/chart">
                      <c:ext xmlns:c15="http://schemas.microsoft.com/office/drawing/2012/chart" uri="{02D57815-91ED-43cb-92C2-25804820EDAC}">
                        <c15:formulaRef>
                          <c15:sqref>'Resources Analysis Graphs'!$AA$34:$AA$88</c15:sqref>
                        </c15:formulaRef>
                      </c:ext>
                    </c:extLst>
                  </c:numRef>
                </c:val>
                <c:extLst xmlns:c15="http://schemas.microsoft.com/office/drawing/2012/chart">
                  <c:ext xmlns:c16="http://schemas.microsoft.com/office/drawing/2014/chart" uri="{C3380CC4-5D6E-409C-BE32-E72D297353CC}">
                    <c16:uniqueId val="{0000000C-ABB6-4BDA-A815-6D9D64A746F1}"/>
                  </c:ext>
                </c:extLst>
              </c15:ser>
            </c15:filteredBarSeries>
            <c15:filteredBarSeries>
              <c15:ser>
                <c:idx val="15"/>
                <c:order val="13"/>
                <c:tx>
                  <c:strRef>
                    <c:extLst xmlns:c15="http://schemas.microsoft.com/office/drawing/2012/chart">
                      <c:ext xmlns:c15="http://schemas.microsoft.com/office/drawing/2012/chart" uri="{02D57815-91ED-43cb-92C2-25804820EDAC}">
                        <c15:formulaRef>
                          <c15:sqref>'Resources Analysis Graphs'!$AB$1</c15:sqref>
                        </c15:formulaRef>
                      </c:ext>
                    </c:extLst>
                    <c:strCache>
                      <c:ptCount val="1"/>
                      <c:pt idx="0">
                        <c:v>Basic need (economic, food, shelter, etc.)</c:v>
                      </c:pt>
                    </c:strCache>
                  </c:strRef>
                </c:tx>
                <c:spPr>
                  <a:solidFill>
                    <a:schemeClr val="accent4">
                      <a:lumMod val="80000"/>
                      <a:lumOff val="2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0"/>
                    </c:ext>
                  </c:extLst>
                </c:dLbls>
                <c:val>
                  <c:numRef>
                    <c:extLst xmlns:c15="http://schemas.microsoft.com/office/drawing/2012/chart">
                      <c:ext xmlns:c15="http://schemas.microsoft.com/office/drawing/2012/chart" uri="{02D57815-91ED-43cb-92C2-25804820EDAC}">
                        <c15:formulaRef>
                          <c15:sqref>'Resources Analysis Graphs'!$AB$34:$AB$88</c15:sqref>
                        </c15:formulaRef>
                      </c:ext>
                    </c:extLst>
                  </c:numRef>
                </c:val>
                <c:extLst xmlns:c15="http://schemas.microsoft.com/office/drawing/2012/chart">
                  <c:ext xmlns:c16="http://schemas.microsoft.com/office/drawing/2014/chart" uri="{C3380CC4-5D6E-409C-BE32-E72D297353CC}">
                    <c16:uniqueId val="{0000000D-ABB6-4BDA-A815-6D9D64A746F1}"/>
                  </c:ext>
                </c:extLst>
              </c15:ser>
            </c15:filteredBarSeries>
            <c15:filteredBarSeries>
              <c15:ser>
                <c:idx val="13"/>
                <c:order val="14"/>
                <c:tx>
                  <c:strRef>
                    <c:extLst xmlns:c15="http://schemas.microsoft.com/office/drawing/2012/chart">
                      <c:ext xmlns:c15="http://schemas.microsoft.com/office/drawing/2012/chart" uri="{02D57815-91ED-43cb-92C2-25804820EDAC}">
                        <c15:formulaRef>
                          <c15:sqref>'Resources Analysis Graphs'!$Z$1</c15:sqref>
                        </c15:formulaRef>
                      </c:ext>
                    </c:extLst>
                    <c:strCache>
                      <c:ptCount val="1"/>
                      <c:pt idx="0">
                        <c:v>Employment</c:v>
                      </c:pt>
                    </c:strCache>
                  </c:strRef>
                </c:tx>
                <c:spPr>
                  <a:solidFill>
                    <a:schemeClr val="accent2">
                      <a:lumMod val="80000"/>
                      <a:lumOff val="2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0"/>
                    </c:ext>
                  </c:extLst>
                </c:dLbls>
                <c:val>
                  <c:numRef>
                    <c:extLst xmlns:c15="http://schemas.microsoft.com/office/drawing/2012/chart">
                      <c:ext xmlns:c15="http://schemas.microsoft.com/office/drawing/2012/chart" uri="{02D57815-91ED-43cb-92C2-25804820EDAC}">
                        <c15:formulaRef>
                          <c15:sqref>'Resources Analysis Graphs'!$Z$34:$Z$88</c15:sqref>
                        </c15:formulaRef>
                      </c:ext>
                    </c:extLst>
                    <c:numCache>
                      <c:formatCode>General</c:formatCode>
                      <c:ptCount val="55"/>
                      <c:pt idx="23">
                        <c:v>1</c:v>
                      </c:pt>
                      <c:pt idx="25">
                        <c:v>1</c:v>
                      </c:pt>
                      <c:pt idx="54" formatCode="0%">
                        <c:v>5.2631578947368418E-2</c:v>
                      </c:pt>
                    </c:numCache>
                  </c:numRef>
                </c:val>
                <c:extLst xmlns:c15="http://schemas.microsoft.com/office/drawing/2012/chart">
                  <c:ext xmlns:c16="http://schemas.microsoft.com/office/drawing/2014/chart" uri="{C3380CC4-5D6E-409C-BE32-E72D297353CC}">
                    <c16:uniqueId val="{0000000E-ABB6-4BDA-A815-6D9D64A746F1}"/>
                  </c:ext>
                </c:extLst>
              </c15:ser>
            </c15:filteredBarSeries>
          </c:ext>
        </c:extLst>
      </c:barChart>
      <c:catAx>
        <c:axId val="75817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19264"/>
        <c:crosses val="autoZero"/>
        <c:auto val="1"/>
        <c:lblAlgn val="ctr"/>
        <c:lblOffset val="100"/>
        <c:noMultiLvlLbl val="0"/>
      </c:catAx>
      <c:valAx>
        <c:axId val="75819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17728"/>
        <c:crosses val="autoZero"/>
        <c:crossBetween val="between"/>
      </c:valAx>
      <c:spPr>
        <a:noFill/>
        <a:ln w="25400">
          <a:noFill/>
        </a:ln>
      </c:spPr>
    </c:plotArea>
    <c:legend>
      <c:legendPos val="b"/>
      <c:layout>
        <c:manualLayout>
          <c:xMode val="edge"/>
          <c:yMode val="edge"/>
          <c:x val="3.3585759166467832E-2"/>
          <c:y val="0.56136284017129434"/>
          <c:w val="0.93028523423208465"/>
          <c:h val="0.42164144218814748"/>
        </c:manualLayout>
      </c:layout>
      <c:overlay val="0"/>
      <c:spPr>
        <a:noFill/>
        <a:ln w="25400">
          <a:noFill/>
        </a:ln>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Resources: Populations Primarily targeted by age  </a:t>
            </a:r>
            <a:endParaRPr lang="en-US">
              <a:effectLst/>
            </a:endParaRPr>
          </a:p>
        </c:rich>
      </c:tx>
      <c:overlay val="0"/>
      <c:spPr>
        <a:noFill/>
        <a:ln w="25400">
          <a:noFill/>
        </a:ln>
      </c:spPr>
    </c:title>
    <c:autoTitleDeleted val="0"/>
    <c:plotArea>
      <c:layout>
        <c:manualLayout>
          <c:layoutTarget val="inner"/>
          <c:xMode val="edge"/>
          <c:yMode val="edge"/>
          <c:x val="4.7557805274340705E-2"/>
          <c:y val="0.15263374485596709"/>
          <c:w val="0.93061679790026242"/>
          <c:h val="0.28893328148796216"/>
        </c:manualLayout>
      </c:layout>
      <c:barChart>
        <c:barDir val="col"/>
        <c:grouping val="clustered"/>
        <c:varyColors val="0"/>
        <c:ser>
          <c:idx val="0"/>
          <c:order val="0"/>
          <c:tx>
            <c:strRef>
              <c:f>'Resources Analysis Graphs'!$AR$1</c:f>
              <c:strCache>
                <c:ptCount val="1"/>
                <c:pt idx="0">
                  <c:v>Infancy and Early Childhood (0-4yrs)</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Graphs'!$AR$34:$AR$88</c:f>
              <c:numCache>
                <c:formatCode>General</c:formatCode>
                <c:ptCount val="55"/>
                <c:pt idx="0">
                  <c:v>1</c:v>
                </c:pt>
                <c:pt idx="8">
                  <c:v>1</c:v>
                </c:pt>
                <c:pt idx="14">
                  <c:v>1</c:v>
                </c:pt>
                <c:pt idx="15">
                  <c:v>1</c:v>
                </c:pt>
                <c:pt idx="40">
                  <c:v>1</c:v>
                </c:pt>
                <c:pt idx="54" formatCode="0%">
                  <c:v>0.12676056338028169</c:v>
                </c:pt>
              </c:numCache>
            </c:numRef>
          </c:val>
          <c:extLst>
            <c:ext xmlns:c16="http://schemas.microsoft.com/office/drawing/2014/chart" uri="{C3380CC4-5D6E-409C-BE32-E72D297353CC}">
              <c16:uniqueId val="{00000000-C671-4370-A87E-9119F72B1F62}"/>
            </c:ext>
          </c:extLst>
        </c:ser>
        <c:ser>
          <c:idx val="1"/>
          <c:order val="1"/>
          <c:tx>
            <c:strRef>
              <c:f>'Resources Analysis Graphs'!$AS$1</c:f>
              <c:strCache>
                <c:ptCount val="1"/>
                <c:pt idx="0">
                  <c:v>Middle Childhood (5-11yrs)</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Graphs'!$AS$34:$AS$88</c:f>
              <c:numCache>
                <c:formatCode>General</c:formatCode>
                <c:ptCount val="55"/>
                <c:pt idx="0">
                  <c:v>1</c:v>
                </c:pt>
                <c:pt idx="3">
                  <c:v>1</c:v>
                </c:pt>
                <c:pt idx="4">
                  <c:v>1</c:v>
                </c:pt>
                <c:pt idx="5">
                  <c:v>1</c:v>
                </c:pt>
                <c:pt idx="14">
                  <c:v>1</c:v>
                </c:pt>
                <c:pt idx="15">
                  <c:v>1</c:v>
                </c:pt>
                <c:pt idx="19">
                  <c:v>1</c:v>
                </c:pt>
                <c:pt idx="35">
                  <c:v>1</c:v>
                </c:pt>
                <c:pt idx="37">
                  <c:v>1</c:v>
                </c:pt>
                <c:pt idx="40">
                  <c:v>1</c:v>
                </c:pt>
                <c:pt idx="54" formatCode="0%">
                  <c:v>0.25352112676056338</c:v>
                </c:pt>
              </c:numCache>
            </c:numRef>
          </c:val>
          <c:extLst>
            <c:ext xmlns:c16="http://schemas.microsoft.com/office/drawing/2014/chart" uri="{C3380CC4-5D6E-409C-BE32-E72D297353CC}">
              <c16:uniqueId val="{00000001-C671-4370-A87E-9119F72B1F62}"/>
            </c:ext>
          </c:extLst>
        </c:ser>
        <c:ser>
          <c:idx val="2"/>
          <c:order val="2"/>
          <c:tx>
            <c:strRef>
              <c:f>'Resources Analysis Graphs'!$AT$1</c:f>
              <c:strCache>
                <c:ptCount val="1"/>
                <c:pt idx="0">
                  <c:v>Pre-Adolescence (12-14yrs)</c:v>
                </c:pt>
              </c:strCache>
            </c:strRef>
          </c:tx>
          <c:spPr>
            <a:solidFill>
              <a:srgbClr val="A5A5A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Graphs'!$AT$34:$AT$88</c:f>
              <c:numCache>
                <c:formatCode>General</c:formatCode>
                <c:ptCount val="55"/>
                <c:pt idx="0">
                  <c:v>1</c:v>
                </c:pt>
                <c:pt idx="1">
                  <c:v>1</c:v>
                </c:pt>
                <c:pt idx="3">
                  <c:v>1</c:v>
                </c:pt>
                <c:pt idx="4">
                  <c:v>1</c:v>
                </c:pt>
                <c:pt idx="5">
                  <c:v>1</c:v>
                </c:pt>
                <c:pt idx="7">
                  <c:v>1</c:v>
                </c:pt>
                <c:pt idx="13">
                  <c:v>1</c:v>
                </c:pt>
                <c:pt idx="14">
                  <c:v>1</c:v>
                </c:pt>
                <c:pt idx="16">
                  <c:v>1</c:v>
                </c:pt>
                <c:pt idx="19">
                  <c:v>1</c:v>
                </c:pt>
                <c:pt idx="23">
                  <c:v>1</c:v>
                </c:pt>
                <c:pt idx="25">
                  <c:v>1</c:v>
                </c:pt>
                <c:pt idx="34">
                  <c:v>1</c:v>
                </c:pt>
                <c:pt idx="36">
                  <c:v>1</c:v>
                </c:pt>
                <c:pt idx="37">
                  <c:v>1</c:v>
                </c:pt>
                <c:pt idx="40">
                  <c:v>1</c:v>
                </c:pt>
                <c:pt idx="42">
                  <c:v>1</c:v>
                </c:pt>
                <c:pt idx="44">
                  <c:v>1</c:v>
                </c:pt>
                <c:pt idx="47">
                  <c:v>1</c:v>
                </c:pt>
                <c:pt idx="54" formatCode="0%">
                  <c:v>0.43661971830985913</c:v>
                </c:pt>
              </c:numCache>
            </c:numRef>
          </c:val>
          <c:extLst>
            <c:ext xmlns:c16="http://schemas.microsoft.com/office/drawing/2014/chart" uri="{C3380CC4-5D6E-409C-BE32-E72D297353CC}">
              <c16:uniqueId val="{00000002-C671-4370-A87E-9119F72B1F62}"/>
            </c:ext>
          </c:extLst>
        </c:ser>
        <c:ser>
          <c:idx val="3"/>
          <c:order val="3"/>
          <c:tx>
            <c:strRef>
              <c:f>'Resources Analysis Graphs'!$AU$1</c:f>
              <c:strCache>
                <c:ptCount val="1"/>
                <c:pt idx="0">
                  <c:v>Adolescence (15-17yrs)</c:v>
                </c:pt>
              </c:strCache>
            </c:strRef>
          </c:tx>
          <c:spPr>
            <a:solidFill>
              <a:srgbClr val="FFC000"/>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Graphs'!$AU$34:$AU$88</c:f>
              <c:numCache>
                <c:formatCode>General</c:formatCode>
                <c:ptCount val="55"/>
                <c:pt idx="0">
                  <c:v>1</c:v>
                </c:pt>
                <c:pt idx="1">
                  <c:v>1</c:v>
                </c:pt>
                <c:pt idx="3">
                  <c:v>1</c:v>
                </c:pt>
                <c:pt idx="4">
                  <c:v>1</c:v>
                </c:pt>
                <c:pt idx="5">
                  <c:v>1</c:v>
                </c:pt>
                <c:pt idx="7">
                  <c:v>1</c:v>
                </c:pt>
                <c:pt idx="12">
                  <c:v>1</c:v>
                </c:pt>
                <c:pt idx="13">
                  <c:v>1</c:v>
                </c:pt>
                <c:pt idx="14">
                  <c:v>1</c:v>
                </c:pt>
                <c:pt idx="16">
                  <c:v>1</c:v>
                </c:pt>
                <c:pt idx="19">
                  <c:v>1</c:v>
                </c:pt>
                <c:pt idx="20">
                  <c:v>1</c:v>
                </c:pt>
                <c:pt idx="21">
                  <c:v>1</c:v>
                </c:pt>
                <c:pt idx="23">
                  <c:v>1</c:v>
                </c:pt>
                <c:pt idx="25">
                  <c:v>1</c:v>
                </c:pt>
                <c:pt idx="27">
                  <c:v>1</c:v>
                </c:pt>
                <c:pt idx="30">
                  <c:v>1</c:v>
                </c:pt>
                <c:pt idx="31">
                  <c:v>1</c:v>
                </c:pt>
                <c:pt idx="36">
                  <c:v>1</c:v>
                </c:pt>
                <c:pt idx="37">
                  <c:v>1</c:v>
                </c:pt>
                <c:pt idx="40">
                  <c:v>1</c:v>
                </c:pt>
                <c:pt idx="42">
                  <c:v>1</c:v>
                </c:pt>
                <c:pt idx="44">
                  <c:v>1</c:v>
                </c:pt>
                <c:pt idx="46">
                  <c:v>1</c:v>
                </c:pt>
                <c:pt idx="47">
                  <c:v>1</c:v>
                </c:pt>
                <c:pt idx="50">
                  <c:v>1</c:v>
                </c:pt>
                <c:pt idx="51">
                  <c:v>1</c:v>
                </c:pt>
                <c:pt idx="52">
                  <c:v>1</c:v>
                </c:pt>
                <c:pt idx="54" formatCode="0%">
                  <c:v>0.60563380281690138</c:v>
                </c:pt>
              </c:numCache>
            </c:numRef>
          </c:val>
          <c:extLst>
            <c:ext xmlns:c16="http://schemas.microsoft.com/office/drawing/2014/chart" uri="{C3380CC4-5D6E-409C-BE32-E72D297353CC}">
              <c16:uniqueId val="{00000003-C671-4370-A87E-9119F72B1F62}"/>
            </c:ext>
          </c:extLst>
        </c:ser>
        <c:ser>
          <c:idx val="4"/>
          <c:order val="4"/>
          <c:tx>
            <c:strRef>
              <c:f>'Resources Analysis Graphs'!$AV$1</c:f>
              <c:strCache>
                <c:ptCount val="1"/>
                <c:pt idx="0">
                  <c:v>Young Adulthood ( 18-24yrs)</c:v>
                </c:pt>
              </c:strCache>
            </c:strRef>
          </c:tx>
          <c:spPr>
            <a:solidFill>
              <a:srgbClr val="4472C4"/>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Graphs'!$AV$34:$AV$88</c:f>
              <c:numCache>
                <c:formatCode>General</c:formatCode>
                <c:ptCount val="55"/>
                <c:pt idx="1">
                  <c:v>1</c:v>
                </c:pt>
                <c:pt idx="2">
                  <c:v>1</c:v>
                </c:pt>
                <c:pt idx="3">
                  <c:v>1</c:v>
                </c:pt>
                <c:pt idx="4">
                  <c:v>1</c:v>
                </c:pt>
                <c:pt idx="5">
                  <c:v>1</c:v>
                </c:pt>
                <c:pt idx="7">
                  <c:v>1</c:v>
                </c:pt>
                <c:pt idx="12">
                  <c:v>1</c:v>
                </c:pt>
                <c:pt idx="14">
                  <c:v>1</c:v>
                </c:pt>
                <c:pt idx="16">
                  <c:v>1</c:v>
                </c:pt>
                <c:pt idx="17">
                  <c:v>1</c:v>
                </c:pt>
                <c:pt idx="19">
                  <c:v>1</c:v>
                </c:pt>
                <c:pt idx="20">
                  <c:v>1</c:v>
                </c:pt>
                <c:pt idx="21">
                  <c:v>1</c:v>
                </c:pt>
                <c:pt idx="23">
                  <c:v>1</c:v>
                </c:pt>
                <c:pt idx="25">
                  <c:v>1</c:v>
                </c:pt>
                <c:pt idx="27">
                  <c:v>1</c:v>
                </c:pt>
                <c:pt idx="28">
                  <c:v>1</c:v>
                </c:pt>
                <c:pt idx="29">
                  <c:v>1</c:v>
                </c:pt>
                <c:pt idx="30">
                  <c:v>1</c:v>
                </c:pt>
                <c:pt idx="31">
                  <c:v>1</c:v>
                </c:pt>
                <c:pt idx="32">
                  <c:v>1</c:v>
                </c:pt>
                <c:pt idx="40">
                  <c:v>1</c:v>
                </c:pt>
                <c:pt idx="42">
                  <c:v>1</c:v>
                </c:pt>
                <c:pt idx="44">
                  <c:v>1</c:v>
                </c:pt>
                <c:pt idx="46">
                  <c:v>1</c:v>
                </c:pt>
                <c:pt idx="47">
                  <c:v>1</c:v>
                </c:pt>
                <c:pt idx="49">
                  <c:v>1</c:v>
                </c:pt>
                <c:pt idx="50">
                  <c:v>1</c:v>
                </c:pt>
                <c:pt idx="52">
                  <c:v>1</c:v>
                </c:pt>
                <c:pt idx="53">
                  <c:v>1</c:v>
                </c:pt>
                <c:pt idx="54" formatCode="0%">
                  <c:v>0.60563380281690138</c:v>
                </c:pt>
              </c:numCache>
            </c:numRef>
          </c:val>
          <c:extLst>
            <c:ext xmlns:c16="http://schemas.microsoft.com/office/drawing/2014/chart" uri="{C3380CC4-5D6E-409C-BE32-E72D297353CC}">
              <c16:uniqueId val="{00000004-C671-4370-A87E-9119F72B1F62}"/>
            </c:ext>
          </c:extLst>
        </c:ser>
        <c:ser>
          <c:idx val="5"/>
          <c:order val="5"/>
          <c:tx>
            <c:strRef>
              <c:f>'Resources Analysis Graphs'!$AW$1</c:f>
              <c:strCache>
                <c:ptCount val="1"/>
                <c:pt idx="0">
                  <c:v>Adulthood (25-44yrs)</c:v>
                </c:pt>
              </c:strCache>
            </c:strRef>
          </c:tx>
          <c:spPr>
            <a:solidFill>
              <a:srgbClr val="70AD47"/>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Graphs'!$AW$34:$AW$88</c:f>
              <c:numCache>
                <c:formatCode>General</c:formatCode>
                <c:ptCount val="55"/>
                <c:pt idx="2">
                  <c:v>1</c:v>
                </c:pt>
                <c:pt idx="3">
                  <c:v>1</c:v>
                </c:pt>
                <c:pt idx="4">
                  <c:v>1</c:v>
                </c:pt>
                <c:pt idx="5">
                  <c:v>1</c:v>
                </c:pt>
                <c:pt idx="7">
                  <c:v>1</c:v>
                </c:pt>
                <c:pt idx="12">
                  <c:v>1</c:v>
                </c:pt>
                <c:pt idx="14">
                  <c:v>1</c:v>
                </c:pt>
                <c:pt idx="17">
                  <c:v>1</c:v>
                </c:pt>
                <c:pt idx="19">
                  <c:v>1</c:v>
                </c:pt>
                <c:pt idx="20">
                  <c:v>1</c:v>
                </c:pt>
                <c:pt idx="21">
                  <c:v>1</c:v>
                </c:pt>
                <c:pt idx="23">
                  <c:v>1</c:v>
                </c:pt>
                <c:pt idx="25">
                  <c:v>1</c:v>
                </c:pt>
                <c:pt idx="27">
                  <c:v>1</c:v>
                </c:pt>
                <c:pt idx="28">
                  <c:v>1</c:v>
                </c:pt>
                <c:pt idx="29">
                  <c:v>1</c:v>
                </c:pt>
                <c:pt idx="30">
                  <c:v>1</c:v>
                </c:pt>
                <c:pt idx="31">
                  <c:v>1</c:v>
                </c:pt>
                <c:pt idx="32">
                  <c:v>1</c:v>
                </c:pt>
                <c:pt idx="40">
                  <c:v>1</c:v>
                </c:pt>
                <c:pt idx="49">
                  <c:v>1</c:v>
                </c:pt>
                <c:pt idx="50">
                  <c:v>1</c:v>
                </c:pt>
                <c:pt idx="52">
                  <c:v>1</c:v>
                </c:pt>
                <c:pt idx="53">
                  <c:v>1</c:v>
                </c:pt>
                <c:pt idx="54" formatCode="0%">
                  <c:v>0.47887323943661969</c:v>
                </c:pt>
              </c:numCache>
            </c:numRef>
          </c:val>
          <c:extLst>
            <c:ext xmlns:c16="http://schemas.microsoft.com/office/drawing/2014/chart" uri="{C3380CC4-5D6E-409C-BE32-E72D297353CC}">
              <c16:uniqueId val="{00000005-C671-4370-A87E-9119F72B1F62}"/>
            </c:ext>
          </c:extLst>
        </c:ser>
        <c:ser>
          <c:idx val="6"/>
          <c:order val="6"/>
          <c:tx>
            <c:strRef>
              <c:f>'Resources Analysis Graphs'!$AX$1</c:f>
              <c:strCache>
                <c:ptCount val="1"/>
                <c:pt idx="0">
                  <c:v>Older Adulthood (45-64yrs)</c:v>
                </c:pt>
              </c:strCache>
            </c:strRef>
          </c:tx>
          <c:spPr>
            <a:solidFill>
              <a:schemeClr val="accent1">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Graphs'!$AX$34:$AX$88</c:f>
              <c:numCache>
                <c:formatCode>General</c:formatCode>
                <c:ptCount val="55"/>
                <c:pt idx="2">
                  <c:v>1</c:v>
                </c:pt>
                <c:pt idx="3">
                  <c:v>1</c:v>
                </c:pt>
                <c:pt idx="4">
                  <c:v>1</c:v>
                </c:pt>
                <c:pt idx="5">
                  <c:v>1</c:v>
                </c:pt>
                <c:pt idx="12">
                  <c:v>1</c:v>
                </c:pt>
                <c:pt idx="14">
                  <c:v>1</c:v>
                </c:pt>
                <c:pt idx="17">
                  <c:v>1</c:v>
                </c:pt>
                <c:pt idx="19">
                  <c:v>1</c:v>
                </c:pt>
                <c:pt idx="20">
                  <c:v>1</c:v>
                </c:pt>
                <c:pt idx="21">
                  <c:v>1</c:v>
                </c:pt>
                <c:pt idx="23">
                  <c:v>1</c:v>
                </c:pt>
                <c:pt idx="25">
                  <c:v>1</c:v>
                </c:pt>
                <c:pt idx="27">
                  <c:v>1</c:v>
                </c:pt>
                <c:pt idx="28">
                  <c:v>1</c:v>
                </c:pt>
                <c:pt idx="29">
                  <c:v>1</c:v>
                </c:pt>
                <c:pt idx="30">
                  <c:v>1</c:v>
                </c:pt>
                <c:pt idx="31">
                  <c:v>1</c:v>
                </c:pt>
                <c:pt idx="32">
                  <c:v>1</c:v>
                </c:pt>
                <c:pt idx="40">
                  <c:v>1</c:v>
                </c:pt>
                <c:pt idx="49">
                  <c:v>1</c:v>
                </c:pt>
                <c:pt idx="50">
                  <c:v>1</c:v>
                </c:pt>
                <c:pt idx="52">
                  <c:v>1</c:v>
                </c:pt>
                <c:pt idx="53">
                  <c:v>1</c:v>
                </c:pt>
                <c:pt idx="54" formatCode="0%">
                  <c:v>0.42253521126760563</c:v>
                </c:pt>
              </c:numCache>
            </c:numRef>
          </c:val>
          <c:extLst>
            <c:ext xmlns:c16="http://schemas.microsoft.com/office/drawing/2014/chart" uri="{C3380CC4-5D6E-409C-BE32-E72D297353CC}">
              <c16:uniqueId val="{00000006-C671-4370-A87E-9119F72B1F62}"/>
            </c:ext>
          </c:extLst>
        </c:ser>
        <c:ser>
          <c:idx val="7"/>
          <c:order val="7"/>
          <c:tx>
            <c:strRef>
              <c:f>'Resources Analysis Graphs'!$AY$1</c:f>
              <c:strCache>
                <c:ptCount val="1"/>
                <c:pt idx="0">
                  <c:v>Senior (65 and older)</c:v>
                </c:pt>
              </c:strCache>
            </c:strRef>
          </c:tx>
          <c:spPr>
            <a:solidFill>
              <a:schemeClr val="accent2">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Graphs'!$AY$34:$AY$88</c:f>
              <c:numCache>
                <c:formatCode>General</c:formatCode>
                <c:ptCount val="55"/>
                <c:pt idx="2">
                  <c:v>1</c:v>
                </c:pt>
                <c:pt idx="3">
                  <c:v>1</c:v>
                </c:pt>
                <c:pt idx="4">
                  <c:v>1</c:v>
                </c:pt>
                <c:pt idx="5">
                  <c:v>1</c:v>
                </c:pt>
                <c:pt idx="12">
                  <c:v>1</c:v>
                </c:pt>
                <c:pt idx="14">
                  <c:v>1</c:v>
                </c:pt>
                <c:pt idx="17">
                  <c:v>1</c:v>
                </c:pt>
                <c:pt idx="19">
                  <c:v>1</c:v>
                </c:pt>
                <c:pt idx="20">
                  <c:v>1</c:v>
                </c:pt>
                <c:pt idx="21">
                  <c:v>1</c:v>
                </c:pt>
                <c:pt idx="23">
                  <c:v>1</c:v>
                </c:pt>
                <c:pt idx="25">
                  <c:v>1</c:v>
                </c:pt>
                <c:pt idx="27">
                  <c:v>1</c:v>
                </c:pt>
                <c:pt idx="29">
                  <c:v>1</c:v>
                </c:pt>
                <c:pt idx="30">
                  <c:v>1</c:v>
                </c:pt>
                <c:pt idx="31">
                  <c:v>1</c:v>
                </c:pt>
                <c:pt idx="32">
                  <c:v>1</c:v>
                </c:pt>
                <c:pt idx="40">
                  <c:v>1</c:v>
                </c:pt>
                <c:pt idx="49">
                  <c:v>1</c:v>
                </c:pt>
                <c:pt idx="52">
                  <c:v>1</c:v>
                </c:pt>
                <c:pt idx="53">
                  <c:v>1</c:v>
                </c:pt>
                <c:pt idx="54" formatCode="0%">
                  <c:v>0.38028169014084506</c:v>
                </c:pt>
              </c:numCache>
            </c:numRef>
          </c:val>
          <c:extLst>
            <c:ext xmlns:c16="http://schemas.microsoft.com/office/drawing/2014/chart" uri="{C3380CC4-5D6E-409C-BE32-E72D297353CC}">
              <c16:uniqueId val="{00000007-C671-4370-A87E-9119F72B1F62}"/>
            </c:ext>
          </c:extLst>
        </c:ser>
        <c:dLbls>
          <c:showLegendKey val="0"/>
          <c:showVal val="0"/>
          <c:showCatName val="0"/>
          <c:showSerName val="0"/>
          <c:showPercent val="0"/>
          <c:showBubbleSize val="0"/>
        </c:dLbls>
        <c:gapWidth val="75"/>
        <c:overlap val="-25"/>
        <c:axId val="75569792"/>
        <c:axId val="75579776"/>
      </c:barChart>
      <c:catAx>
        <c:axId val="75569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579776"/>
        <c:crosses val="autoZero"/>
        <c:auto val="1"/>
        <c:lblAlgn val="ctr"/>
        <c:lblOffset val="100"/>
        <c:noMultiLvlLbl val="0"/>
      </c:catAx>
      <c:valAx>
        <c:axId val="75579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569792"/>
        <c:crosses val="autoZero"/>
        <c:crossBetween val="between"/>
      </c:valAx>
      <c:spPr>
        <a:noFill/>
        <a:ln w="25400">
          <a:noFill/>
        </a:ln>
      </c:spPr>
    </c:plotArea>
    <c:legend>
      <c:legendPos val="r"/>
      <c:layout>
        <c:manualLayout>
          <c:xMode val="edge"/>
          <c:yMode val="edge"/>
          <c:x val="7.738345206849144E-2"/>
          <c:y val="0.41235197872993146"/>
          <c:w val="0.84526512310961133"/>
          <c:h val="0.5779418481780686"/>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Resources by strategy type</a:t>
            </a:r>
            <a:endParaRPr lang="en-US">
              <a:effectLst/>
            </a:endParaRPr>
          </a:p>
        </c:rich>
      </c:tx>
      <c:layout/>
      <c:overlay val="0"/>
      <c:spPr>
        <a:noFill/>
        <a:ln w="25400">
          <a:noFill/>
        </a:ln>
      </c:spPr>
    </c:title>
    <c:autoTitleDeleted val="0"/>
    <c:plotArea>
      <c:layout>
        <c:manualLayout>
          <c:layoutTarget val="inner"/>
          <c:xMode val="edge"/>
          <c:yMode val="edge"/>
          <c:x val="5.4026437531691125E-2"/>
          <c:y val="0.11117483493733156"/>
          <c:w val="0.93175803037646521"/>
          <c:h val="0.29410466784442202"/>
        </c:manualLayout>
      </c:layout>
      <c:barChart>
        <c:barDir val="col"/>
        <c:grouping val="clustered"/>
        <c:varyColors val="0"/>
        <c:ser>
          <c:idx val="4"/>
          <c:order val="0"/>
          <c:tx>
            <c:strRef>
              <c:f>'Resources Analysis Graphs'!$AI$1</c:f>
              <c:strCache>
                <c:ptCount val="1"/>
                <c:pt idx="0">
                  <c:v>Policy/community norms</c:v>
                </c:pt>
              </c:strCache>
            </c:strRef>
          </c:tx>
          <c:spPr>
            <a:solidFill>
              <a:srgbClr val="4472C4"/>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Graphs'!$AI$34:$AI$88</c:f>
              <c:numCache>
                <c:formatCode>General</c:formatCode>
                <c:ptCount val="55"/>
                <c:pt idx="4">
                  <c:v>1</c:v>
                </c:pt>
                <c:pt idx="6">
                  <c:v>1</c:v>
                </c:pt>
                <c:pt idx="8">
                  <c:v>1</c:v>
                </c:pt>
                <c:pt idx="10">
                  <c:v>1</c:v>
                </c:pt>
                <c:pt idx="12">
                  <c:v>1</c:v>
                </c:pt>
                <c:pt idx="14">
                  <c:v>1</c:v>
                </c:pt>
                <c:pt idx="15">
                  <c:v>1</c:v>
                </c:pt>
                <c:pt idx="16">
                  <c:v>1</c:v>
                </c:pt>
                <c:pt idx="17">
                  <c:v>1</c:v>
                </c:pt>
                <c:pt idx="18">
                  <c:v>1</c:v>
                </c:pt>
                <c:pt idx="19">
                  <c:v>1</c:v>
                </c:pt>
                <c:pt idx="20">
                  <c:v>1</c:v>
                </c:pt>
                <c:pt idx="21">
                  <c:v>1</c:v>
                </c:pt>
                <c:pt idx="24">
                  <c:v>1</c:v>
                </c:pt>
                <c:pt idx="27">
                  <c:v>1</c:v>
                </c:pt>
                <c:pt idx="28">
                  <c:v>1</c:v>
                </c:pt>
                <c:pt idx="30">
                  <c:v>1</c:v>
                </c:pt>
                <c:pt idx="31">
                  <c:v>1</c:v>
                </c:pt>
                <c:pt idx="32">
                  <c:v>1</c:v>
                </c:pt>
                <c:pt idx="33">
                  <c:v>1</c:v>
                </c:pt>
                <c:pt idx="37">
                  <c:v>1</c:v>
                </c:pt>
                <c:pt idx="40">
                  <c:v>1</c:v>
                </c:pt>
                <c:pt idx="41">
                  <c:v>1</c:v>
                </c:pt>
                <c:pt idx="42">
                  <c:v>1</c:v>
                </c:pt>
                <c:pt idx="43">
                  <c:v>1</c:v>
                </c:pt>
                <c:pt idx="44">
                  <c:v>1</c:v>
                </c:pt>
                <c:pt idx="45">
                  <c:v>1</c:v>
                </c:pt>
                <c:pt idx="46">
                  <c:v>1</c:v>
                </c:pt>
                <c:pt idx="47">
                  <c:v>1</c:v>
                </c:pt>
                <c:pt idx="49">
                  <c:v>1</c:v>
                </c:pt>
                <c:pt idx="50">
                  <c:v>1</c:v>
                </c:pt>
                <c:pt idx="54" formatCode="0%">
                  <c:v>0.6</c:v>
                </c:pt>
              </c:numCache>
            </c:numRef>
          </c:val>
          <c:extLst>
            <c:ext xmlns:c16="http://schemas.microsoft.com/office/drawing/2014/chart" uri="{C3380CC4-5D6E-409C-BE32-E72D297353CC}">
              <c16:uniqueId val="{00000000-DEE2-47EF-8B9F-9DA389DA2BE6}"/>
            </c:ext>
          </c:extLst>
        </c:ser>
        <c:ser>
          <c:idx val="11"/>
          <c:order val="1"/>
          <c:tx>
            <c:strRef>
              <c:f>'Resources Analysis Graphs'!$AP$1</c:f>
              <c:strCache>
                <c:ptCount val="1"/>
                <c:pt idx="0">
                  <c:v>Information Dissemination (i.e. information pamphlet, newsletter articles, resource centers, PSA's, media campaigns, etc.)</c:v>
                </c:pt>
              </c:strCache>
            </c:strRef>
          </c:tx>
          <c:spPr>
            <a:solidFill>
              <a:schemeClr val="accent6">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Graphs'!$AP$34:$AP$88</c:f>
              <c:numCache>
                <c:formatCode>General</c:formatCode>
                <c:ptCount val="55"/>
                <c:pt idx="0">
                  <c:v>1</c:v>
                </c:pt>
                <c:pt idx="2">
                  <c:v>1</c:v>
                </c:pt>
                <c:pt idx="6">
                  <c:v>1</c:v>
                </c:pt>
                <c:pt idx="7">
                  <c:v>1</c:v>
                </c:pt>
                <c:pt idx="9">
                  <c:v>1</c:v>
                </c:pt>
                <c:pt idx="11">
                  <c:v>1</c:v>
                </c:pt>
                <c:pt idx="13">
                  <c:v>1</c:v>
                </c:pt>
                <c:pt idx="15">
                  <c:v>1</c:v>
                </c:pt>
                <c:pt idx="19">
                  <c:v>1</c:v>
                </c:pt>
                <c:pt idx="22">
                  <c:v>1</c:v>
                </c:pt>
                <c:pt idx="23">
                  <c:v>1</c:v>
                </c:pt>
                <c:pt idx="24">
                  <c:v>1</c:v>
                </c:pt>
                <c:pt idx="25">
                  <c:v>1</c:v>
                </c:pt>
                <c:pt idx="26">
                  <c:v>1</c:v>
                </c:pt>
                <c:pt idx="27">
                  <c:v>1</c:v>
                </c:pt>
                <c:pt idx="28">
                  <c:v>1</c:v>
                </c:pt>
                <c:pt idx="29">
                  <c:v>1</c:v>
                </c:pt>
                <c:pt idx="30">
                  <c:v>1</c:v>
                </c:pt>
                <c:pt idx="32">
                  <c:v>1</c:v>
                </c:pt>
                <c:pt idx="33">
                  <c:v>1</c:v>
                </c:pt>
                <c:pt idx="40">
                  <c:v>1</c:v>
                </c:pt>
                <c:pt idx="42">
                  <c:v>1</c:v>
                </c:pt>
                <c:pt idx="47">
                  <c:v>1</c:v>
                </c:pt>
                <c:pt idx="54" formatCode="0%">
                  <c:v>0.44705882352941179</c:v>
                </c:pt>
              </c:numCache>
            </c:numRef>
          </c:val>
          <c:extLst>
            <c:ext xmlns:c16="http://schemas.microsoft.com/office/drawing/2014/chart" uri="{C3380CC4-5D6E-409C-BE32-E72D297353CC}">
              <c16:uniqueId val="{00000001-DEE2-47EF-8B9F-9DA389DA2BE6}"/>
            </c:ext>
          </c:extLst>
        </c:ser>
        <c:ser>
          <c:idx val="1"/>
          <c:order val="2"/>
          <c:tx>
            <c:strRef>
              <c:f>'Resources Analysis Graphs'!$AF$1</c:f>
              <c:strCache>
                <c:ptCount val="1"/>
                <c:pt idx="0">
                  <c:v>Community based - Youth education/skill building</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Graphs'!$AF$34:$AF$88</c:f>
              <c:numCache>
                <c:formatCode>General</c:formatCode>
                <c:ptCount val="55"/>
                <c:pt idx="1">
                  <c:v>1</c:v>
                </c:pt>
                <c:pt idx="4">
                  <c:v>1</c:v>
                </c:pt>
                <c:pt idx="5">
                  <c:v>1</c:v>
                </c:pt>
                <c:pt idx="7">
                  <c:v>1</c:v>
                </c:pt>
                <c:pt idx="9">
                  <c:v>1</c:v>
                </c:pt>
                <c:pt idx="13">
                  <c:v>1</c:v>
                </c:pt>
                <c:pt idx="16">
                  <c:v>1</c:v>
                </c:pt>
                <c:pt idx="19">
                  <c:v>1</c:v>
                </c:pt>
                <c:pt idx="35">
                  <c:v>1</c:v>
                </c:pt>
                <c:pt idx="41">
                  <c:v>1</c:v>
                </c:pt>
                <c:pt idx="42">
                  <c:v>1</c:v>
                </c:pt>
                <c:pt idx="43">
                  <c:v>1</c:v>
                </c:pt>
                <c:pt idx="44">
                  <c:v>1</c:v>
                </c:pt>
                <c:pt idx="45">
                  <c:v>1</c:v>
                </c:pt>
                <c:pt idx="46">
                  <c:v>1</c:v>
                </c:pt>
                <c:pt idx="47">
                  <c:v>1</c:v>
                </c:pt>
                <c:pt idx="54" formatCode="0%">
                  <c:v>0.30588235294117649</c:v>
                </c:pt>
              </c:numCache>
            </c:numRef>
          </c:val>
          <c:extLst>
            <c:ext xmlns:c16="http://schemas.microsoft.com/office/drawing/2014/chart" uri="{C3380CC4-5D6E-409C-BE32-E72D297353CC}">
              <c16:uniqueId val="{00000002-DEE2-47EF-8B9F-9DA389DA2BE6}"/>
            </c:ext>
          </c:extLst>
        </c:ser>
        <c:ser>
          <c:idx val="8"/>
          <c:order val="3"/>
          <c:tx>
            <c:strRef>
              <c:f>'Resources Analysis Graphs'!$AM$1</c:f>
              <c:strCache>
                <c:ptCount val="1"/>
                <c:pt idx="0">
                  <c:v>Community engagement - coalition development</c:v>
                </c:pt>
              </c:strCache>
            </c:strRef>
          </c:tx>
          <c:spPr>
            <a:solidFill>
              <a:schemeClr val="accent3">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Graphs'!$AM$34:$AM$88</c:f>
              <c:numCache>
                <c:formatCode>General</c:formatCode>
                <c:ptCount val="55"/>
                <c:pt idx="0">
                  <c:v>1</c:v>
                </c:pt>
                <c:pt idx="1">
                  <c:v>1</c:v>
                </c:pt>
                <c:pt idx="5">
                  <c:v>1</c:v>
                </c:pt>
                <c:pt idx="8">
                  <c:v>1</c:v>
                </c:pt>
                <c:pt idx="13">
                  <c:v>1</c:v>
                </c:pt>
                <c:pt idx="15">
                  <c:v>1</c:v>
                </c:pt>
                <c:pt idx="16">
                  <c:v>1</c:v>
                </c:pt>
                <c:pt idx="19">
                  <c:v>1</c:v>
                </c:pt>
                <c:pt idx="22">
                  <c:v>1</c:v>
                </c:pt>
                <c:pt idx="27">
                  <c:v>1</c:v>
                </c:pt>
                <c:pt idx="37">
                  <c:v>1</c:v>
                </c:pt>
                <c:pt idx="40">
                  <c:v>1</c:v>
                </c:pt>
                <c:pt idx="42">
                  <c:v>1</c:v>
                </c:pt>
                <c:pt idx="43">
                  <c:v>1</c:v>
                </c:pt>
                <c:pt idx="44">
                  <c:v>1</c:v>
                </c:pt>
                <c:pt idx="45">
                  <c:v>1</c:v>
                </c:pt>
                <c:pt idx="46">
                  <c:v>1</c:v>
                </c:pt>
                <c:pt idx="47">
                  <c:v>1</c:v>
                </c:pt>
                <c:pt idx="54" formatCode="0%">
                  <c:v>0.37647058823529411</c:v>
                </c:pt>
              </c:numCache>
            </c:numRef>
          </c:val>
          <c:extLst>
            <c:ext xmlns:c16="http://schemas.microsoft.com/office/drawing/2014/chart" uri="{C3380CC4-5D6E-409C-BE32-E72D297353CC}">
              <c16:uniqueId val="{00000003-DEE2-47EF-8B9F-9DA389DA2BE6}"/>
            </c:ext>
          </c:extLst>
        </c:ser>
        <c:ser>
          <c:idx val="2"/>
          <c:order val="4"/>
          <c:tx>
            <c:strRef>
              <c:f>'Resources Analysis Graphs'!$AG$1</c:f>
              <c:strCache>
                <c:ptCount val="1"/>
                <c:pt idx="0">
                  <c:v>Parent education/family support</c:v>
                </c:pt>
              </c:strCache>
            </c:strRef>
          </c:tx>
          <c:spPr>
            <a:solidFill>
              <a:srgbClr val="A5A5A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Graphs'!$AG$34:$AG$88</c:f>
              <c:numCache>
                <c:formatCode>General</c:formatCode>
                <c:ptCount val="55"/>
                <c:pt idx="0">
                  <c:v>1</c:v>
                </c:pt>
                <c:pt idx="5">
                  <c:v>1</c:v>
                </c:pt>
                <c:pt idx="7">
                  <c:v>1</c:v>
                </c:pt>
                <c:pt idx="8">
                  <c:v>1</c:v>
                </c:pt>
                <c:pt idx="13">
                  <c:v>1</c:v>
                </c:pt>
                <c:pt idx="15">
                  <c:v>1</c:v>
                </c:pt>
                <c:pt idx="16">
                  <c:v>1</c:v>
                </c:pt>
                <c:pt idx="22">
                  <c:v>1</c:v>
                </c:pt>
                <c:pt idx="37">
                  <c:v>1</c:v>
                </c:pt>
                <c:pt idx="54" formatCode="0%">
                  <c:v>0.28235294117647058</c:v>
                </c:pt>
              </c:numCache>
            </c:numRef>
          </c:val>
          <c:extLst>
            <c:ext xmlns:c16="http://schemas.microsoft.com/office/drawing/2014/chart" uri="{C3380CC4-5D6E-409C-BE32-E72D297353CC}">
              <c16:uniqueId val="{00000004-DEE2-47EF-8B9F-9DA389DA2BE6}"/>
            </c:ext>
          </c:extLst>
        </c:ser>
        <c:ser>
          <c:idx val="9"/>
          <c:order val="5"/>
          <c:tx>
            <c:strRef>
              <c:f>'Resources Analysis Graphs'!$AN$1</c:f>
              <c:strCache>
                <c:ptCount val="1"/>
                <c:pt idx="0">
                  <c:v>Cross-system planning/collaboration</c:v>
                </c:pt>
              </c:strCache>
            </c:strRef>
          </c:tx>
          <c:spPr>
            <a:solidFill>
              <a:schemeClr val="accent4">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Graphs'!$AN$34:$AN$88</c:f>
              <c:numCache>
                <c:formatCode>General</c:formatCode>
                <c:ptCount val="55"/>
                <c:pt idx="0">
                  <c:v>1</c:v>
                </c:pt>
                <c:pt idx="4">
                  <c:v>1</c:v>
                </c:pt>
                <c:pt idx="6">
                  <c:v>1</c:v>
                </c:pt>
                <c:pt idx="7">
                  <c:v>1</c:v>
                </c:pt>
                <c:pt idx="8">
                  <c:v>1</c:v>
                </c:pt>
                <c:pt idx="10">
                  <c:v>1</c:v>
                </c:pt>
                <c:pt idx="11">
                  <c:v>1</c:v>
                </c:pt>
                <c:pt idx="12">
                  <c:v>1</c:v>
                </c:pt>
                <c:pt idx="13">
                  <c:v>1</c:v>
                </c:pt>
                <c:pt idx="14">
                  <c:v>1</c:v>
                </c:pt>
                <c:pt idx="15">
                  <c:v>1</c:v>
                </c:pt>
                <c:pt idx="16">
                  <c:v>1</c:v>
                </c:pt>
                <c:pt idx="18">
                  <c:v>1</c:v>
                </c:pt>
                <c:pt idx="19">
                  <c:v>1</c:v>
                </c:pt>
                <c:pt idx="21">
                  <c:v>1</c:v>
                </c:pt>
                <c:pt idx="22">
                  <c:v>1</c:v>
                </c:pt>
                <c:pt idx="23">
                  <c:v>1</c:v>
                </c:pt>
                <c:pt idx="24">
                  <c:v>1</c:v>
                </c:pt>
                <c:pt idx="25">
                  <c:v>1</c:v>
                </c:pt>
                <c:pt idx="26">
                  <c:v>1</c:v>
                </c:pt>
                <c:pt idx="33">
                  <c:v>1</c:v>
                </c:pt>
                <c:pt idx="35">
                  <c:v>1</c:v>
                </c:pt>
                <c:pt idx="37">
                  <c:v>1</c:v>
                </c:pt>
                <c:pt idx="38">
                  <c:v>1</c:v>
                </c:pt>
                <c:pt idx="39">
                  <c:v>1</c:v>
                </c:pt>
                <c:pt idx="42">
                  <c:v>1</c:v>
                </c:pt>
                <c:pt idx="44">
                  <c:v>1</c:v>
                </c:pt>
                <c:pt idx="48">
                  <c:v>1</c:v>
                </c:pt>
                <c:pt idx="52">
                  <c:v>1</c:v>
                </c:pt>
                <c:pt idx="54" formatCode="0%">
                  <c:v>0.56470588235294117</c:v>
                </c:pt>
              </c:numCache>
            </c:numRef>
          </c:val>
          <c:extLst>
            <c:ext xmlns:c16="http://schemas.microsoft.com/office/drawing/2014/chart" uri="{C3380CC4-5D6E-409C-BE32-E72D297353CC}">
              <c16:uniqueId val="{00000005-DEE2-47EF-8B9F-9DA389DA2BE6}"/>
            </c:ext>
          </c:extLst>
        </c:ser>
        <c:ser>
          <c:idx val="0"/>
          <c:order val="6"/>
          <c:tx>
            <c:strRef>
              <c:f>'Resources Analysis Graphs'!$AE$1</c:f>
              <c:strCache>
                <c:ptCount val="1"/>
                <c:pt idx="0">
                  <c:v>School based - Youth education/skill building</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Graphs'!$AE$34:$AE$88</c:f>
              <c:numCache>
                <c:formatCode>General</c:formatCode>
                <c:ptCount val="55"/>
                <c:pt idx="1">
                  <c:v>1</c:v>
                </c:pt>
                <c:pt idx="4">
                  <c:v>1</c:v>
                </c:pt>
                <c:pt idx="7">
                  <c:v>1</c:v>
                </c:pt>
                <c:pt idx="13">
                  <c:v>1</c:v>
                </c:pt>
                <c:pt idx="16">
                  <c:v>1</c:v>
                </c:pt>
                <c:pt idx="34">
                  <c:v>1</c:v>
                </c:pt>
                <c:pt idx="35">
                  <c:v>1</c:v>
                </c:pt>
                <c:pt idx="36">
                  <c:v>1</c:v>
                </c:pt>
                <c:pt idx="37">
                  <c:v>1</c:v>
                </c:pt>
                <c:pt idx="54" formatCode="0%">
                  <c:v>0.18823529411764706</c:v>
                </c:pt>
              </c:numCache>
            </c:numRef>
          </c:val>
          <c:extLst>
            <c:ext xmlns:c16="http://schemas.microsoft.com/office/drawing/2014/chart" uri="{C3380CC4-5D6E-409C-BE32-E72D297353CC}">
              <c16:uniqueId val="{00000006-DEE2-47EF-8B9F-9DA389DA2BE6}"/>
            </c:ext>
          </c:extLst>
        </c:ser>
        <c:ser>
          <c:idx val="3"/>
          <c:order val="7"/>
          <c:tx>
            <c:strRef>
              <c:f>'Resources Analysis Graphs'!$AH$1</c:f>
              <c:strCache>
                <c:ptCount val="1"/>
                <c:pt idx="0">
                  <c:v>Other educational programs</c:v>
                </c:pt>
              </c:strCache>
            </c:strRef>
          </c:tx>
          <c:spPr>
            <a:solidFill>
              <a:srgbClr val="FFC000"/>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Graphs'!$AH$34:$AH$88</c:f>
              <c:numCache>
                <c:formatCode>General</c:formatCode>
                <c:ptCount val="55"/>
                <c:pt idx="3">
                  <c:v>1</c:v>
                </c:pt>
                <c:pt idx="7">
                  <c:v>1</c:v>
                </c:pt>
                <c:pt idx="10">
                  <c:v>1</c:v>
                </c:pt>
                <c:pt idx="13">
                  <c:v>1</c:v>
                </c:pt>
                <c:pt idx="15">
                  <c:v>1</c:v>
                </c:pt>
                <c:pt idx="20">
                  <c:v>1</c:v>
                </c:pt>
                <c:pt idx="22">
                  <c:v>1</c:v>
                </c:pt>
                <c:pt idx="32">
                  <c:v>1</c:v>
                </c:pt>
                <c:pt idx="38">
                  <c:v>1</c:v>
                </c:pt>
                <c:pt idx="39">
                  <c:v>1</c:v>
                </c:pt>
                <c:pt idx="48">
                  <c:v>1</c:v>
                </c:pt>
                <c:pt idx="54" formatCode="0%">
                  <c:v>0.29411764705882354</c:v>
                </c:pt>
              </c:numCache>
            </c:numRef>
          </c:val>
          <c:extLst>
            <c:ext xmlns:c16="http://schemas.microsoft.com/office/drawing/2014/chart" uri="{C3380CC4-5D6E-409C-BE32-E72D297353CC}">
              <c16:uniqueId val="{00000007-DEE2-47EF-8B9F-9DA389DA2BE6}"/>
            </c:ext>
          </c:extLst>
        </c:ser>
        <c:ser>
          <c:idx val="10"/>
          <c:order val="8"/>
          <c:tx>
            <c:strRef>
              <c:f>'Resources Analysis Graphs'!$AO$1</c:f>
              <c:strCache>
                <c:ptCount val="1"/>
                <c:pt idx="0">
                  <c:v>Problem identification and referral (i.e. screenings and referral to treatment, crisis/helplines, diversion classes, ect.)</c:v>
                </c:pt>
              </c:strCache>
            </c:strRef>
          </c:tx>
          <c:spPr>
            <a:solidFill>
              <a:schemeClr val="accent5">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Graphs'!$AO$34:$AO$88</c:f>
              <c:numCache>
                <c:formatCode>General</c:formatCode>
                <c:ptCount val="55"/>
                <c:pt idx="0">
                  <c:v>1</c:v>
                </c:pt>
                <c:pt idx="3">
                  <c:v>1</c:v>
                </c:pt>
                <c:pt idx="7">
                  <c:v>1</c:v>
                </c:pt>
                <c:pt idx="13">
                  <c:v>1</c:v>
                </c:pt>
                <c:pt idx="15">
                  <c:v>1</c:v>
                </c:pt>
                <c:pt idx="16">
                  <c:v>1</c:v>
                </c:pt>
                <c:pt idx="19">
                  <c:v>1</c:v>
                </c:pt>
                <c:pt idx="54" formatCode="0%">
                  <c:v>0.16470588235294117</c:v>
                </c:pt>
              </c:numCache>
            </c:numRef>
          </c:val>
          <c:extLst>
            <c:ext xmlns:c16="http://schemas.microsoft.com/office/drawing/2014/chart" uri="{C3380CC4-5D6E-409C-BE32-E72D297353CC}">
              <c16:uniqueId val="{00000008-DEE2-47EF-8B9F-9DA389DA2BE6}"/>
            </c:ext>
          </c:extLst>
        </c:ser>
        <c:ser>
          <c:idx val="5"/>
          <c:order val="9"/>
          <c:tx>
            <c:strRef>
              <c:f>'Resources Analysis Graphs'!$AJ$1</c:f>
              <c:strCache>
                <c:ptCount val="1"/>
                <c:pt idx="0">
                  <c:v>Law enforcement partnerships</c:v>
                </c:pt>
              </c:strCache>
            </c:strRef>
          </c:tx>
          <c:spPr>
            <a:solidFill>
              <a:srgbClr val="70AD47"/>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Graphs'!$AJ$34:$AJ$88</c:f>
              <c:numCache>
                <c:formatCode>General</c:formatCode>
                <c:ptCount val="55"/>
                <c:pt idx="4">
                  <c:v>1</c:v>
                </c:pt>
                <c:pt idx="6">
                  <c:v>1</c:v>
                </c:pt>
                <c:pt idx="7">
                  <c:v>1</c:v>
                </c:pt>
                <c:pt idx="12">
                  <c:v>1</c:v>
                </c:pt>
                <c:pt idx="14">
                  <c:v>1</c:v>
                </c:pt>
                <c:pt idx="17">
                  <c:v>1</c:v>
                </c:pt>
                <c:pt idx="21">
                  <c:v>1</c:v>
                </c:pt>
                <c:pt idx="27">
                  <c:v>1</c:v>
                </c:pt>
                <c:pt idx="30">
                  <c:v>1</c:v>
                </c:pt>
                <c:pt idx="46">
                  <c:v>1</c:v>
                </c:pt>
                <c:pt idx="49">
                  <c:v>1</c:v>
                </c:pt>
                <c:pt idx="50">
                  <c:v>1</c:v>
                </c:pt>
                <c:pt idx="51">
                  <c:v>1</c:v>
                </c:pt>
                <c:pt idx="52">
                  <c:v>1</c:v>
                </c:pt>
                <c:pt idx="54" formatCode="0%">
                  <c:v>0.24705882352941178</c:v>
                </c:pt>
              </c:numCache>
            </c:numRef>
          </c:val>
          <c:extLst>
            <c:ext xmlns:c16="http://schemas.microsoft.com/office/drawing/2014/chart" uri="{C3380CC4-5D6E-409C-BE32-E72D297353CC}">
              <c16:uniqueId val="{00000009-DEE2-47EF-8B9F-9DA389DA2BE6}"/>
            </c:ext>
          </c:extLst>
        </c:ser>
        <c:ser>
          <c:idx val="6"/>
          <c:order val="10"/>
          <c:tx>
            <c:strRef>
              <c:f>'Resources Analysis Graphs'!$AK$1</c:f>
              <c:strCache>
                <c:ptCount val="1"/>
                <c:pt idx="0">
                  <c:v>Mentoring</c:v>
                </c:pt>
              </c:strCache>
            </c:strRef>
          </c:tx>
          <c:spPr>
            <a:solidFill>
              <a:schemeClr val="accent1">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Graphs'!$AK$34:$AK$88</c:f>
              <c:numCache>
                <c:formatCode>General</c:formatCode>
                <c:ptCount val="55"/>
                <c:pt idx="40">
                  <c:v>1</c:v>
                </c:pt>
                <c:pt idx="54" formatCode="0%">
                  <c:v>0.11764705882352941</c:v>
                </c:pt>
              </c:numCache>
            </c:numRef>
          </c:val>
          <c:extLst>
            <c:ext xmlns:c16="http://schemas.microsoft.com/office/drawing/2014/chart" uri="{C3380CC4-5D6E-409C-BE32-E72D297353CC}">
              <c16:uniqueId val="{0000000A-DEE2-47EF-8B9F-9DA389DA2BE6}"/>
            </c:ext>
          </c:extLst>
        </c:ser>
        <c:ser>
          <c:idx val="7"/>
          <c:order val="11"/>
          <c:tx>
            <c:strRef>
              <c:f>'Resources Analysis Graphs'!$AL$1</c:f>
              <c:strCache>
                <c:ptCount val="1"/>
                <c:pt idx="0">
                  <c:v>Alternative activities (i.e. after school program, drop in center, etc.)</c:v>
                </c:pt>
              </c:strCache>
            </c:strRef>
          </c:tx>
          <c:spPr>
            <a:solidFill>
              <a:schemeClr val="accent2">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'Resources Analysis Graphs'!$AL$34:$AL$88</c:f>
              <c:numCache>
                <c:formatCode>General</c:formatCode>
                <c:ptCount val="55"/>
                <c:pt idx="19">
                  <c:v>1</c:v>
                </c:pt>
                <c:pt idx="54" formatCode="0%">
                  <c:v>8.2352941176470587E-2</c:v>
                </c:pt>
              </c:numCache>
            </c:numRef>
          </c:val>
          <c:extLst>
            <c:ext xmlns:c16="http://schemas.microsoft.com/office/drawing/2014/chart" uri="{C3380CC4-5D6E-409C-BE32-E72D297353CC}">
              <c16:uniqueId val="{0000000B-DEE2-47EF-8B9F-9DA389DA2BE6}"/>
            </c:ext>
          </c:extLst>
        </c:ser>
        <c:dLbls>
          <c:showLegendKey val="0"/>
          <c:showVal val="0"/>
          <c:showCatName val="0"/>
          <c:showSerName val="0"/>
          <c:showPercent val="0"/>
          <c:showBubbleSize val="0"/>
        </c:dLbls>
        <c:gapWidth val="219"/>
        <c:overlap val="-27"/>
        <c:axId val="75843840"/>
        <c:axId val="75862016"/>
      </c:barChart>
      <c:catAx>
        <c:axId val="75843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62016"/>
        <c:crosses val="autoZero"/>
        <c:auto val="1"/>
        <c:lblAlgn val="ctr"/>
        <c:lblOffset val="100"/>
        <c:noMultiLvlLbl val="0"/>
      </c:catAx>
      <c:valAx>
        <c:axId val="758620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843840"/>
        <c:crosses val="autoZero"/>
        <c:crossBetween val="between"/>
      </c:valAx>
      <c:spPr>
        <a:noFill/>
        <a:ln w="25400">
          <a:noFill/>
        </a:ln>
      </c:spPr>
    </c:plotArea>
    <c:legend>
      <c:legendPos val="b"/>
      <c:layout>
        <c:manualLayout>
          <c:xMode val="edge"/>
          <c:yMode val="edge"/>
          <c:x val="0"/>
          <c:y val="0.40935974538615744"/>
          <c:w val="1"/>
          <c:h val="0.59064025461384251"/>
        </c:manualLayout>
      </c:layout>
      <c:overlay val="0"/>
      <c:spPr>
        <a:noFill/>
        <a:ln w="25400">
          <a:noFill/>
        </a:ln>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Resources: Population(s) Primarily Targeted by type</a:t>
            </a:r>
            <a:endParaRPr lang="en-US">
              <a:effectLst/>
            </a:endParaRPr>
          </a:p>
        </c:rich>
      </c:tx>
      <c:overlay val="0"/>
      <c:spPr>
        <a:noFill/>
        <a:ln w="25400">
          <a:noFill/>
        </a:ln>
      </c:spPr>
    </c:title>
    <c:autoTitleDeleted val="0"/>
    <c:plotArea>
      <c:layout/>
      <c:barChart>
        <c:barDir val="col"/>
        <c:grouping val="clustered"/>
        <c:varyColors val="0"/>
        <c:ser>
          <c:idx val="2"/>
          <c:order val="0"/>
          <c:tx>
            <c:strRef>
              <c:f>'Resources Analysis Graphs'!$BB$1</c:f>
              <c:strCache>
                <c:ptCount val="1"/>
                <c:pt idx="0">
                  <c:v>Native American Communities</c:v>
                </c:pt>
              </c:strCache>
            </c:strRef>
          </c:tx>
          <c:spPr>
            <a:solidFill>
              <a:srgbClr val="A5A5A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Graphs'!$BB$34:$BB$88</c:f>
              <c:numCache>
                <c:formatCode>General</c:formatCode>
                <c:ptCount val="55"/>
                <c:pt idx="2">
                  <c:v>1</c:v>
                </c:pt>
                <c:pt idx="3">
                  <c:v>1</c:v>
                </c:pt>
                <c:pt idx="4">
                  <c:v>1</c:v>
                </c:pt>
                <c:pt idx="5">
                  <c:v>1</c:v>
                </c:pt>
                <c:pt idx="8">
                  <c:v>1</c:v>
                </c:pt>
                <c:pt idx="13">
                  <c:v>1</c:v>
                </c:pt>
                <c:pt idx="14">
                  <c:v>1</c:v>
                </c:pt>
                <c:pt idx="16">
                  <c:v>1</c:v>
                </c:pt>
                <c:pt idx="17">
                  <c:v>1</c:v>
                </c:pt>
                <c:pt idx="19">
                  <c:v>1</c:v>
                </c:pt>
                <c:pt idx="23">
                  <c:v>1</c:v>
                </c:pt>
                <c:pt idx="25">
                  <c:v>1</c:v>
                </c:pt>
                <c:pt idx="27">
                  <c:v>1</c:v>
                </c:pt>
                <c:pt idx="40">
                  <c:v>1</c:v>
                </c:pt>
                <c:pt idx="54" formatCode="0%">
                  <c:v>0.26760563380281688</c:v>
                </c:pt>
              </c:numCache>
            </c:numRef>
          </c:val>
          <c:extLst>
            <c:ext xmlns:c16="http://schemas.microsoft.com/office/drawing/2014/chart" uri="{C3380CC4-5D6E-409C-BE32-E72D297353CC}">
              <c16:uniqueId val="{00000000-0E06-49E0-9734-A2AF5B43F225}"/>
            </c:ext>
          </c:extLst>
        </c:ser>
        <c:ser>
          <c:idx val="3"/>
          <c:order val="1"/>
          <c:tx>
            <c:strRef>
              <c:f>'Resources Analysis Graphs'!$BC$1</c:f>
              <c:strCache>
                <c:ptCount val="1"/>
                <c:pt idx="0">
                  <c:v>Minority or other Underserved Populations</c:v>
                </c:pt>
              </c:strCache>
            </c:strRef>
          </c:tx>
          <c:spPr>
            <a:solidFill>
              <a:srgbClr val="FFC000"/>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Graphs'!$BC$34:$BC$88</c:f>
              <c:numCache>
                <c:formatCode>General</c:formatCode>
                <c:ptCount val="55"/>
                <c:pt idx="2">
                  <c:v>1</c:v>
                </c:pt>
                <c:pt idx="3">
                  <c:v>1</c:v>
                </c:pt>
                <c:pt idx="4">
                  <c:v>1</c:v>
                </c:pt>
                <c:pt idx="5">
                  <c:v>1</c:v>
                </c:pt>
                <c:pt idx="7">
                  <c:v>1</c:v>
                </c:pt>
                <c:pt idx="8">
                  <c:v>1</c:v>
                </c:pt>
                <c:pt idx="13">
                  <c:v>1</c:v>
                </c:pt>
                <c:pt idx="14">
                  <c:v>1</c:v>
                </c:pt>
                <c:pt idx="15">
                  <c:v>1</c:v>
                </c:pt>
                <c:pt idx="17">
                  <c:v>1</c:v>
                </c:pt>
                <c:pt idx="19">
                  <c:v>1</c:v>
                </c:pt>
                <c:pt idx="20">
                  <c:v>1</c:v>
                </c:pt>
                <c:pt idx="25">
                  <c:v>1</c:v>
                </c:pt>
                <c:pt idx="27">
                  <c:v>1</c:v>
                </c:pt>
                <c:pt idx="40">
                  <c:v>1</c:v>
                </c:pt>
                <c:pt idx="54" formatCode="0%">
                  <c:v>0.3380281690140845</c:v>
                </c:pt>
              </c:numCache>
            </c:numRef>
          </c:val>
          <c:extLst>
            <c:ext xmlns:c16="http://schemas.microsoft.com/office/drawing/2014/chart" uri="{C3380CC4-5D6E-409C-BE32-E72D297353CC}">
              <c16:uniqueId val="{00000001-0E06-49E0-9734-A2AF5B43F225}"/>
            </c:ext>
          </c:extLst>
        </c:ser>
        <c:ser>
          <c:idx val="4"/>
          <c:order val="2"/>
          <c:tx>
            <c:strRef>
              <c:f>'Resources Analysis Graphs'!$BD$1</c:f>
              <c:strCache>
                <c:ptCount val="1"/>
                <c:pt idx="0">
                  <c:v>People with Mental Health Concerns</c:v>
                </c:pt>
              </c:strCache>
            </c:strRef>
          </c:tx>
          <c:spPr>
            <a:solidFill>
              <a:srgbClr val="4472C4"/>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Graphs'!$BD$34:$BD$88</c:f>
              <c:numCache>
                <c:formatCode>General</c:formatCode>
                <c:ptCount val="55"/>
                <c:pt idx="2">
                  <c:v>1</c:v>
                </c:pt>
                <c:pt idx="3">
                  <c:v>1</c:v>
                </c:pt>
                <c:pt idx="4">
                  <c:v>1</c:v>
                </c:pt>
                <c:pt idx="5">
                  <c:v>1</c:v>
                </c:pt>
                <c:pt idx="7">
                  <c:v>1</c:v>
                </c:pt>
                <c:pt idx="14">
                  <c:v>1</c:v>
                </c:pt>
                <c:pt idx="17">
                  <c:v>1</c:v>
                </c:pt>
                <c:pt idx="19">
                  <c:v>1</c:v>
                </c:pt>
                <c:pt idx="20">
                  <c:v>1</c:v>
                </c:pt>
                <c:pt idx="23">
                  <c:v>1</c:v>
                </c:pt>
                <c:pt idx="25">
                  <c:v>1</c:v>
                </c:pt>
                <c:pt idx="27">
                  <c:v>1</c:v>
                </c:pt>
                <c:pt idx="40">
                  <c:v>1</c:v>
                </c:pt>
                <c:pt idx="54" formatCode="0%">
                  <c:v>0.25352112676056338</c:v>
                </c:pt>
              </c:numCache>
            </c:numRef>
          </c:val>
          <c:extLst>
            <c:ext xmlns:c16="http://schemas.microsoft.com/office/drawing/2014/chart" uri="{C3380CC4-5D6E-409C-BE32-E72D297353CC}">
              <c16:uniqueId val="{00000002-0E06-49E0-9734-A2AF5B43F225}"/>
            </c:ext>
          </c:extLst>
        </c:ser>
        <c:ser>
          <c:idx val="1"/>
          <c:order val="3"/>
          <c:tx>
            <c:strRef>
              <c:f>'Resources Analysis Graphs'!$BA$1</c:f>
              <c:strCache>
                <c:ptCount val="1"/>
                <c:pt idx="0">
                  <c:v>LGBTQ Community</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Graphs'!$BA$34:$BA$88</c:f>
              <c:numCache>
                <c:formatCode>General</c:formatCode>
                <c:ptCount val="55"/>
                <c:pt idx="3">
                  <c:v>1</c:v>
                </c:pt>
                <c:pt idx="5">
                  <c:v>1</c:v>
                </c:pt>
                <c:pt idx="7">
                  <c:v>1</c:v>
                </c:pt>
                <c:pt idx="13">
                  <c:v>1</c:v>
                </c:pt>
                <c:pt idx="14">
                  <c:v>1</c:v>
                </c:pt>
                <c:pt idx="16">
                  <c:v>1</c:v>
                </c:pt>
                <c:pt idx="19">
                  <c:v>1</c:v>
                </c:pt>
                <c:pt idx="23">
                  <c:v>1</c:v>
                </c:pt>
                <c:pt idx="25">
                  <c:v>1</c:v>
                </c:pt>
                <c:pt idx="27">
                  <c:v>1</c:v>
                </c:pt>
                <c:pt idx="40">
                  <c:v>1</c:v>
                </c:pt>
                <c:pt idx="54" formatCode="0%">
                  <c:v>0.19718309859154928</c:v>
                </c:pt>
              </c:numCache>
            </c:numRef>
          </c:val>
          <c:extLst>
            <c:ext xmlns:c16="http://schemas.microsoft.com/office/drawing/2014/chart" uri="{C3380CC4-5D6E-409C-BE32-E72D297353CC}">
              <c16:uniqueId val="{00000003-0E06-49E0-9734-A2AF5B43F225}"/>
            </c:ext>
          </c:extLst>
        </c:ser>
        <c:ser>
          <c:idx val="0"/>
          <c:order val="4"/>
          <c:tx>
            <c:strRef>
              <c:f>'Resources Analysis Graphs'!$AZ$1</c:f>
              <c:strCache>
                <c:ptCount val="1"/>
                <c:pt idx="0">
                  <c:v>Military Families</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Graphs'!$AZ$34:$AZ$88</c:f>
              <c:numCache>
                <c:formatCode>General</c:formatCode>
                <c:ptCount val="55"/>
                <c:pt idx="3">
                  <c:v>1</c:v>
                </c:pt>
                <c:pt idx="4">
                  <c:v>1</c:v>
                </c:pt>
                <c:pt idx="5">
                  <c:v>1</c:v>
                </c:pt>
                <c:pt idx="8">
                  <c:v>1</c:v>
                </c:pt>
                <c:pt idx="14">
                  <c:v>1</c:v>
                </c:pt>
                <c:pt idx="19">
                  <c:v>1</c:v>
                </c:pt>
                <c:pt idx="27">
                  <c:v>1</c:v>
                </c:pt>
                <c:pt idx="40">
                  <c:v>1</c:v>
                </c:pt>
                <c:pt idx="54" formatCode="0%">
                  <c:v>0.18309859154929578</c:v>
                </c:pt>
              </c:numCache>
            </c:numRef>
          </c:val>
          <c:extLst>
            <c:ext xmlns:c16="http://schemas.microsoft.com/office/drawing/2014/chart" uri="{C3380CC4-5D6E-409C-BE32-E72D297353CC}">
              <c16:uniqueId val="{00000004-0E06-49E0-9734-A2AF5B43F225}"/>
            </c:ext>
          </c:extLst>
        </c:ser>
        <c:ser>
          <c:idx val="5"/>
          <c:order val="5"/>
          <c:tx>
            <c:strRef>
              <c:f>'Resources Analysis Graphs'!$BE$1</c:f>
              <c:strCache>
                <c:ptCount val="1"/>
                <c:pt idx="0">
                  <c:v>People with Disability(ies)</c:v>
                </c:pt>
              </c:strCache>
            </c:strRef>
          </c:tx>
          <c:spPr>
            <a:solidFill>
              <a:srgbClr val="70AD47"/>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Graphs'!$BE$34:$BE$88</c:f>
              <c:numCache>
                <c:formatCode>General</c:formatCode>
                <c:ptCount val="55"/>
                <c:pt idx="3">
                  <c:v>1</c:v>
                </c:pt>
                <c:pt idx="5">
                  <c:v>1</c:v>
                </c:pt>
                <c:pt idx="7">
                  <c:v>1</c:v>
                </c:pt>
                <c:pt idx="14">
                  <c:v>1</c:v>
                </c:pt>
                <c:pt idx="19">
                  <c:v>1</c:v>
                </c:pt>
                <c:pt idx="23">
                  <c:v>1</c:v>
                </c:pt>
                <c:pt idx="25">
                  <c:v>1</c:v>
                </c:pt>
                <c:pt idx="27">
                  <c:v>1</c:v>
                </c:pt>
                <c:pt idx="40">
                  <c:v>1</c:v>
                </c:pt>
                <c:pt idx="54" formatCode="0%">
                  <c:v>0.16901408450704225</c:v>
                </c:pt>
              </c:numCache>
            </c:numRef>
          </c:val>
          <c:extLst>
            <c:ext xmlns:c16="http://schemas.microsoft.com/office/drawing/2014/chart" uri="{C3380CC4-5D6E-409C-BE32-E72D297353CC}">
              <c16:uniqueId val="{00000005-0E06-49E0-9734-A2AF5B43F225}"/>
            </c:ext>
          </c:extLst>
        </c:ser>
        <c:ser>
          <c:idx val="6"/>
          <c:order val="6"/>
          <c:tx>
            <c:strRef>
              <c:f>'Resources Analysis Graphs'!$BF$1</c:f>
              <c:strCache>
                <c:ptCount val="1"/>
                <c:pt idx="0">
                  <c:v>Faith-Based Communities</c:v>
                </c:pt>
              </c:strCache>
            </c:strRef>
          </c:tx>
          <c:spPr>
            <a:solidFill>
              <a:schemeClr val="accent1">
                <a:lumMod val="60000"/>
              </a:schemeClr>
            </a:solidFill>
            <a:ln>
              <a:noFill/>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'Resources Analysis Graphs'!$BF$34:$BF$88</c:f>
              <c:numCache>
                <c:formatCode>General</c:formatCode>
                <c:ptCount val="55"/>
                <c:pt idx="4">
                  <c:v>1</c:v>
                </c:pt>
                <c:pt idx="5">
                  <c:v>1</c:v>
                </c:pt>
                <c:pt idx="40">
                  <c:v>1</c:v>
                </c:pt>
                <c:pt idx="54" formatCode="0%">
                  <c:v>4.2253521126760563E-2</c:v>
                </c:pt>
              </c:numCache>
            </c:numRef>
          </c:val>
          <c:extLst>
            <c:ext xmlns:c16="http://schemas.microsoft.com/office/drawing/2014/chart" uri="{C3380CC4-5D6E-409C-BE32-E72D297353CC}">
              <c16:uniqueId val="{00000006-0E06-49E0-9734-A2AF5B43F225}"/>
            </c:ext>
          </c:extLst>
        </c:ser>
        <c:dLbls>
          <c:showLegendKey val="0"/>
          <c:showVal val="0"/>
          <c:showCatName val="0"/>
          <c:showSerName val="0"/>
          <c:showPercent val="0"/>
          <c:showBubbleSize val="0"/>
        </c:dLbls>
        <c:gapWidth val="219"/>
        <c:overlap val="-27"/>
        <c:axId val="76254592"/>
        <c:axId val="76264576"/>
      </c:barChart>
      <c:catAx>
        <c:axId val="76254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264576"/>
        <c:crosses val="autoZero"/>
        <c:auto val="1"/>
        <c:lblAlgn val="ctr"/>
        <c:lblOffset val="100"/>
        <c:noMultiLvlLbl val="0"/>
      </c:catAx>
      <c:valAx>
        <c:axId val="76264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254592"/>
        <c:crosses val="autoZero"/>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167825896762905E-2"/>
          <c:y val="0.11615740740740743"/>
          <c:w val="0.90998840769903766"/>
          <c:h val="0.45038969087197434"/>
        </c:manualLayout>
      </c:layout>
      <c:barChart>
        <c:barDir val="col"/>
        <c:grouping val="clustered"/>
        <c:varyColors val="0"/>
        <c:ser>
          <c:idx val="0"/>
          <c:order val="0"/>
          <c:tx>
            <c:strRef>
              <c:f>'Resources Analysis Graphs'!$V$1</c:f>
              <c:strCache>
                <c:ptCount val="1"/>
                <c:pt idx="0">
                  <c:v>Drinking and Driving</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'Resources Analysis Graphs'!$V$2:$V$88</c:f>
              <c:numCache>
                <c:formatCode>General</c:formatCode>
                <c:ptCount val="87"/>
                <c:pt idx="9">
                  <c:v>1</c:v>
                </c:pt>
                <c:pt idx="10">
                  <c:v>1</c:v>
                </c:pt>
                <c:pt idx="13">
                  <c:v>1</c:v>
                </c:pt>
                <c:pt idx="16">
                  <c:v>1</c:v>
                </c:pt>
                <c:pt idx="17">
                  <c:v>1</c:v>
                </c:pt>
                <c:pt idx="39">
                  <c:v>1</c:v>
                </c:pt>
                <c:pt idx="55">
                  <c:v>1</c:v>
                </c:pt>
                <c:pt idx="57">
                  <c:v>1</c:v>
                </c:pt>
                <c:pt idx="59">
                  <c:v>1</c:v>
                </c:pt>
                <c:pt idx="60">
                  <c:v>1</c:v>
                </c:pt>
                <c:pt idx="61">
                  <c:v>1</c:v>
                </c:pt>
                <c:pt idx="62">
                  <c:v>1</c:v>
                </c:pt>
                <c:pt idx="63">
                  <c:v>1</c:v>
                </c:pt>
                <c:pt idx="68">
                  <c:v>1</c:v>
                </c:pt>
                <c:pt idx="72">
                  <c:v>1</c:v>
                </c:pt>
                <c:pt idx="76">
                  <c:v>1</c:v>
                </c:pt>
                <c:pt idx="78">
                  <c:v>1</c:v>
                </c:pt>
                <c:pt idx="79">
                  <c:v>1</c:v>
                </c:pt>
                <c:pt idx="81">
                  <c:v>1</c:v>
                </c:pt>
                <c:pt idx="82">
                  <c:v>1</c:v>
                </c:pt>
                <c:pt idx="83">
                  <c:v>1</c:v>
                </c:pt>
                <c:pt idx="84">
                  <c:v>1</c:v>
                </c:pt>
                <c:pt idx="85">
                  <c:v>1</c:v>
                </c:pt>
                <c:pt idx="86" formatCode="0%">
                  <c:v>0.28947368421052633</c:v>
                </c:pt>
              </c:numCache>
            </c:numRef>
          </c:val>
          <c:extLst>
            <c:ext xmlns:c16="http://schemas.microsoft.com/office/drawing/2014/chart" uri="{C3380CC4-5D6E-409C-BE32-E72D297353CC}">
              <c16:uniqueId val="{00000000-317F-44A7-81CD-8F12F0A797E8}"/>
            </c:ext>
          </c:extLst>
        </c:ser>
        <c:ser>
          <c:idx val="1"/>
          <c:order val="1"/>
          <c:tx>
            <c:strRef>
              <c:f>'Resources Analysis Graphs'!$W$1</c:f>
              <c:strCache>
                <c:ptCount val="1"/>
                <c:pt idx="0">
                  <c:v>Education (school dropout; academic failure)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'Resources Analysis Graphs'!$W$2:$W$88</c:f>
              <c:numCache>
                <c:formatCode>General</c:formatCode>
                <c:ptCount val="87"/>
                <c:pt idx="5">
                  <c:v>1</c:v>
                </c:pt>
                <c:pt idx="9">
                  <c:v>1</c:v>
                </c:pt>
                <c:pt idx="16">
                  <c:v>1</c:v>
                </c:pt>
                <c:pt idx="32">
                  <c:v>1</c:v>
                </c:pt>
                <c:pt idx="33">
                  <c:v>1</c:v>
                </c:pt>
                <c:pt idx="39">
                  <c:v>1</c:v>
                </c:pt>
                <c:pt idx="40">
                  <c:v>1</c:v>
                </c:pt>
                <c:pt idx="41">
                  <c:v>1</c:v>
                </c:pt>
                <c:pt idx="45">
                  <c:v>1</c:v>
                </c:pt>
                <c:pt idx="47">
                  <c:v>1</c:v>
                </c:pt>
                <c:pt idx="55">
                  <c:v>1</c:v>
                </c:pt>
                <c:pt idx="57">
                  <c:v>1</c:v>
                </c:pt>
                <c:pt idx="61">
                  <c:v>1</c:v>
                </c:pt>
                <c:pt idx="67">
                  <c:v>1</c:v>
                </c:pt>
                <c:pt idx="86" formatCode="0%">
                  <c:v>0.18421052631578946</c:v>
                </c:pt>
              </c:numCache>
            </c:numRef>
          </c:val>
          <c:extLst>
            <c:ext xmlns:c16="http://schemas.microsoft.com/office/drawing/2014/chart" uri="{C3380CC4-5D6E-409C-BE32-E72D297353CC}">
              <c16:uniqueId val="{00000001-317F-44A7-81CD-8F12F0A797E8}"/>
            </c:ext>
          </c:extLst>
        </c:ser>
        <c:ser>
          <c:idx val="2"/>
          <c:order val="2"/>
          <c:tx>
            <c:strRef>
              <c:f>'Resources Analysis Graphs'!$X$1</c:f>
              <c:strCache>
                <c:ptCount val="1"/>
                <c:pt idx="0">
                  <c:v>Crime/delinquency</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'Resources Analysis Graphs'!$X$2:$X$88</c:f>
              <c:numCache>
                <c:formatCode>General</c:formatCode>
                <c:ptCount val="87"/>
                <c:pt idx="5">
                  <c:v>1</c:v>
                </c:pt>
                <c:pt idx="8">
                  <c:v>1</c:v>
                </c:pt>
                <c:pt idx="9">
                  <c:v>1</c:v>
                </c:pt>
                <c:pt idx="18">
                  <c:v>1</c:v>
                </c:pt>
                <c:pt idx="40">
                  <c:v>1</c:v>
                </c:pt>
                <c:pt idx="44">
                  <c:v>1</c:v>
                </c:pt>
                <c:pt idx="46">
                  <c:v>1</c:v>
                </c:pt>
                <c:pt idx="53">
                  <c:v>1</c:v>
                </c:pt>
                <c:pt idx="55">
                  <c:v>1</c:v>
                </c:pt>
                <c:pt idx="57">
                  <c:v>1</c:v>
                </c:pt>
                <c:pt idx="59">
                  <c:v>1</c:v>
                </c:pt>
                <c:pt idx="60">
                  <c:v>1</c:v>
                </c:pt>
                <c:pt idx="62">
                  <c:v>1</c:v>
                </c:pt>
                <c:pt idx="63">
                  <c:v>1</c:v>
                </c:pt>
                <c:pt idx="65">
                  <c:v>1</c:v>
                </c:pt>
                <c:pt idx="70">
                  <c:v>1</c:v>
                </c:pt>
                <c:pt idx="72">
                  <c:v>1</c:v>
                </c:pt>
                <c:pt idx="75">
                  <c:v>1</c:v>
                </c:pt>
                <c:pt idx="77">
                  <c:v>1</c:v>
                </c:pt>
                <c:pt idx="80">
                  <c:v>1</c:v>
                </c:pt>
                <c:pt idx="83">
                  <c:v>1</c:v>
                </c:pt>
                <c:pt idx="84">
                  <c:v>1</c:v>
                </c:pt>
                <c:pt idx="86" formatCode="0%">
                  <c:v>0.28947368421052633</c:v>
                </c:pt>
              </c:numCache>
            </c:numRef>
          </c:val>
          <c:extLst>
            <c:ext xmlns:c16="http://schemas.microsoft.com/office/drawing/2014/chart" uri="{C3380CC4-5D6E-409C-BE32-E72D297353CC}">
              <c16:uniqueId val="{00000002-317F-44A7-81CD-8F12F0A797E8}"/>
            </c:ext>
          </c:extLst>
        </c:ser>
        <c:ser>
          <c:idx val="3"/>
          <c:order val="3"/>
          <c:tx>
            <c:strRef>
              <c:f>'Resources Analysis Graphs'!$Y$1</c:f>
              <c:strCache>
                <c:ptCount val="1"/>
                <c:pt idx="0">
                  <c:v>Violence</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'Resources Analysis Graphs'!$Y$2:$Y$88</c:f>
              <c:numCache>
                <c:formatCode>General</c:formatCode>
                <c:ptCount val="87"/>
                <c:pt idx="17">
                  <c:v>1</c:v>
                </c:pt>
                <c:pt idx="18">
                  <c:v>1</c:v>
                </c:pt>
                <c:pt idx="35">
                  <c:v>1</c:v>
                </c:pt>
                <c:pt idx="36">
                  <c:v>1</c:v>
                </c:pt>
                <c:pt idx="37">
                  <c:v>1</c:v>
                </c:pt>
                <c:pt idx="39">
                  <c:v>1</c:v>
                </c:pt>
                <c:pt idx="44">
                  <c:v>1</c:v>
                </c:pt>
                <c:pt idx="46">
                  <c:v>1</c:v>
                </c:pt>
                <c:pt idx="48">
                  <c:v>1</c:v>
                </c:pt>
                <c:pt idx="51">
                  <c:v>1</c:v>
                </c:pt>
                <c:pt idx="53">
                  <c:v>1</c:v>
                </c:pt>
                <c:pt idx="55">
                  <c:v>1</c:v>
                </c:pt>
                <c:pt idx="57">
                  <c:v>1</c:v>
                </c:pt>
                <c:pt idx="70">
                  <c:v>1</c:v>
                </c:pt>
                <c:pt idx="72">
                  <c:v>1</c:v>
                </c:pt>
                <c:pt idx="73">
                  <c:v>1</c:v>
                </c:pt>
                <c:pt idx="75">
                  <c:v>1</c:v>
                </c:pt>
                <c:pt idx="76">
                  <c:v>1</c:v>
                </c:pt>
                <c:pt idx="77">
                  <c:v>1</c:v>
                </c:pt>
                <c:pt idx="79">
                  <c:v>1</c:v>
                </c:pt>
                <c:pt idx="80">
                  <c:v>1</c:v>
                </c:pt>
                <c:pt idx="86" formatCode="0%">
                  <c:v>0.27631578947368424</c:v>
                </c:pt>
              </c:numCache>
            </c:numRef>
          </c:val>
          <c:extLst>
            <c:ext xmlns:c16="http://schemas.microsoft.com/office/drawing/2014/chart" uri="{C3380CC4-5D6E-409C-BE32-E72D297353CC}">
              <c16:uniqueId val="{00000003-317F-44A7-81CD-8F12F0A797E8}"/>
            </c:ext>
          </c:extLst>
        </c:ser>
        <c:ser>
          <c:idx val="4"/>
          <c:order val="4"/>
          <c:tx>
            <c:strRef>
              <c:f>'Resources Analysis Graphs'!$Z$1</c:f>
              <c:strCache>
                <c:ptCount val="1"/>
                <c:pt idx="0">
                  <c:v>Employment</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'Resources Analysis Graphs'!$Z$2:$Z$88</c:f>
              <c:numCache>
                <c:formatCode>General</c:formatCode>
                <c:ptCount val="87"/>
                <c:pt idx="16">
                  <c:v>1</c:v>
                </c:pt>
                <c:pt idx="17">
                  <c:v>1</c:v>
                </c:pt>
                <c:pt idx="55">
                  <c:v>1</c:v>
                </c:pt>
                <c:pt idx="57">
                  <c:v>1</c:v>
                </c:pt>
                <c:pt idx="86" formatCode="0%">
                  <c:v>5.2631578947368418E-2</c:v>
                </c:pt>
              </c:numCache>
            </c:numRef>
          </c:val>
          <c:extLst>
            <c:ext xmlns:c16="http://schemas.microsoft.com/office/drawing/2014/chart" uri="{C3380CC4-5D6E-409C-BE32-E72D297353CC}">
              <c16:uniqueId val="{00000004-317F-44A7-81CD-8F12F0A797E8}"/>
            </c:ext>
          </c:extLst>
        </c:ser>
        <c:ser>
          <c:idx val="5"/>
          <c:order val="5"/>
          <c:tx>
            <c:strRef>
              <c:f>'Resources Analysis Graphs'!$AA$1</c:f>
              <c:strCache>
                <c:ptCount val="1"/>
                <c:pt idx="0">
                  <c:v>Primary health care</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'Resources Analysis Graphs'!$AA$2:$AA$88</c:f>
            </c:numRef>
          </c:val>
          <c:extLst>
            <c:ext xmlns:c16="http://schemas.microsoft.com/office/drawing/2014/chart" uri="{C3380CC4-5D6E-409C-BE32-E72D297353CC}">
              <c16:uniqueId val="{00000005-317F-44A7-81CD-8F12F0A797E8}"/>
            </c:ext>
          </c:extLst>
        </c:ser>
        <c:ser>
          <c:idx val="6"/>
          <c:order val="6"/>
          <c:tx>
            <c:strRef>
              <c:f>'Resources Analysis Graphs'!$AB$1</c:f>
              <c:strCache>
                <c:ptCount val="1"/>
                <c:pt idx="0">
                  <c:v>Basic need (economic, food, shelter, etc.)</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'Resources Analysis Graphs'!$AB$2:$AB$88</c:f>
            </c:numRef>
          </c:val>
          <c:extLst>
            <c:ext xmlns:c16="http://schemas.microsoft.com/office/drawing/2014/chart" uri="{C3380CC4-5D6E-409C-BE32-E72D297353CC}">
              <c16:uniqueId val="{00000006-317F-44A7-81CD-8F12F0A797E8}"/>
            </c:ext>
          </c:extLst>
        </c:ser>
        <c:dLbls>
          <c:dLblPos val="outEnd"/>
          <c:showLegendKey val="0"/>
          <c:showVal val="1"/>
          <c:showCatName val="0"/>
          <c:showSerName val="0"/>
          <c:showPercent val="0"/>
          <c:showBubbleSize val="0"/>
        </c:dLbls>
        <c:gapWidth val="219"/>
        <c:overlap val="-27"/>
        <c:axId val="76337920"/>
        <c:axId val="76339456"/>
      </c:barChart>
      <c:catAx>
        <c:axId val="76337920"/>
        <c:scaling>
          <c:orientation val="minMax"/>
        </c:scaling>
        <c:delete val="1"/>
        <c:axPos val="b"/>
        <c:majorTickMark val="none"/>
        <c:minorTickMark val="none"/>
        <c:tickLblPos val="nextTo"/>
        <c:crossAx val="76339456"/>
        <c:crosses val="autoZero"/>
        <c:auto val="1"/>
        <c:lblAlgn val="ctr"/>
        <c:lblOffset val="100"/>
        <c:noMultiLvlLbl val="0"/>
      </c:catAx>
      <c:valAx>
        <c:axId val="763394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37920"/>
        <c:crosses val="autoZero"/>
        <c:crossBetween val="between"/>
      </c:valAx>
      <c:spPr>
        <a:noFill/>
        <a:ln>
          <a:noFill/>
        </a:ln>
        <a:effectLst/>
      </c:spPr>
    </c:plotArea>
    <c:legend>
      <c:legendPos val="b"/>
      <c:layout>
        <c:manualLayout>
          <c:xMode val="edge"/>
          <c:yMode val="edge"/>
          <c:x val="2.4864610673665806E-2"/>
          <c:y val="0.5989545056867891"/>
          <c:w val="0.7473576115485564"/>
          <c:h val="0.37789734616506276"/>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Resources</a:t>
            </a:r>
            <a:r>
              <a:rPr lang="en-US" baseline="0"/>
              <a:t> primarily addressing substance use disorder problem(s) (2017)</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Graphs'!$D$2:$M$2</c:f>
              <c:numCache>
                <c:formatCode>General</c:formatCode>
                <c:ptCount val="10"/>
                <c:pt idx="0">
                  <c:v>1</c:v>
                </c:pt>
                <c:pt idx="6">
                  <c:v>1</c:v>
                </c:pt>
              </c:numCache>
            </c:numRef>
          </c:val>
          <c:extLst>
            <c:ext xmlns:c16="http://schemas.microsoft.com/office/drawing/2014/chart" uri="{C3380CC4-5D6E-409C-BE32-E72D297353CC}">
              <c16:uniqueId val="{00000000-57B1-413B-8BAF-B0BAF1AF4E83}"/>
            </c:ext>
          </c:extLst>
        </c:ser>
        <c:ser>
          <c:idx val="1"/>
          <c:order val="1"/>
          <c:spPr>
            <a:solidFill>
              <a:schemeClr val="accent2"/>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Graphs'!$D$3:$M$3</c:f>
              <c:numCache>
                <c:formatCode>General</c:formatCode>
                <c:ptCount val="10"/>
                <c:pt idx="0">
                  <c:v>1</c:v>
                </c:pt>
                <c:pt idx="5">
                  <c:v>1</c:v>
                </c:pt>
              </c:numCache>
            </c:numRef>
          </c:val>
          <c:extLst>
            <c:ext xmlns:c16="http://schemas.microsoft.com/office/drawing/2014/chart" uri="{C3380CC4-5D6E-409C-BE32-E72D297353CC}">
              <c16:uniqueId val="{00000001-57B1-413B-8BAF-B0BAF1AF4E83}"/>
            </c:ext>
          </c:extLst>
        </c:ser>
        <c:ser>
          <c:idx val="2"/>
          <c:order val="2"/>
          <c:spPr>
            <a:solidFill>
              <a:schemeClr val="accent3"/>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Graphs'!$D$4:$M$4</c:f>
              <c:numCache>
                <c:formatCode>General</c:formatCode>
                <c:ptCount val="10"/>
                <c:pt idx="0">
                  <c:v>1</c:v>
                </c:pt>
                <c:pt idx="6">
                  <c:v>1</c:v>
                </c:pt>
              </c:numCache>
            </c:numRef>
          </c:val>
          <c:extLst>
            <c:ext xmlns:c16="http://schemas.microsoft.com/office/drawing/2014/chart" uri="{C3380CC4-5D6E-409C-BE32-E72D297353CC}">
              <c16:uniqueId val="{00000002-57B1-413B-8BAF-B0BAF1AF4E83}"/>
            </c:ext>
          </c:extLst>
        </c:ser>
        <c:ser>
          <c:idx val="3"/>
          <c:order val="3"/>
          <c:spPr>
            <a:solidFill>
              <a:schemeClr val="accent4"/>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Graphs'!$D$5:$M$5</c:f>
              <c:numCache>
                <c:formatCode>General</c:formatCode>
                <c:ptCount val="10"/>
                <c:pt idx="0">
                  <c:v>1</c:v>
                </c:pt>
                <c:pt idx="1">
                  <c:v>1</c:v>
                </c:pt>
                <c:pt idx="3">
                  <c:v>1</c:v>
                </c:pt>
                <c:pt idx="4">
                  <c:v>1</c:v>
                </c:pt>
                <c:pt idx="6">
                  <c:v>1</c:v>
                </c:pt>
              </c:numCache>
            </c:numRef>
          </c:val>
          <c:extLst>
            <c:ext xmlns:c16="http://schemas.microsoft.com/office/drawing/2014/chart" uri="{C3380CC4-5D6E-409C-BE32-E72D297353CC}">
              <c16:uniqueId val="{00000003-57B1-413B-8BAF-B0BAF1AF4E83}"/>
            </c:ext>
          </c:extLst>
        </c:ser>
        <c:ser>
          <c:idx val="4"/>
          <c:order val="4"/>
          <c:spPr>
            <a:solidFill>
              <a:schemeClr val="accent5"/>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Graphs'!$D$6:$M$6</c:f>
              <c:numCache>
                <c:formatCode>General</c:formatCode>
                <c:ptCount val="10"/>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04-57B1-413B-8BAF-B0BAF1AF4E83}"/>
            </c:ext>
          </c:extLst>
        </c:ser>
        <c:ser>
          <c:idx val="5"/>
          <c:order val="5"/>
          <c:spPr>
            <a:solidFill>
              <a:schemeClr val="accent6"/>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Graphs'!$D$7:$M$7</c:f>
              <c:numCache>
                <c:formatCode>General</c:formatCode>
                <c:ptCount val="10"/>
                <c:pt idx="0">
                  <c:v>1</c:v>
                </c:pt>
                <c:pt idx="1">
                  <c:v>1</c:v>
                </c:pt>
                <c:pt idx="4">
                  <c:v>1</c:v>
                </c:pt>
                <c:pt idx="5">
                  <c:v>1</c:v>
                </c:pt>
                <c:pt idx="6">
                  <c:v>1</c:v>
                </c:pt>
              </c:numCache>
            </c:numRef>
          </c:val>
          <c:extLst>
            <c:ext xmlns:c16="http://schemas.microsoft.com/office/drawing/2014/chart" uri="{C3380CC4-5D6E-409C-BE32-E72D297353CC}">
              <c16:uniqueId val="{00000005-57B1-413B-8BAF-B0BAF1AF4E83}"/>
            </c:ext>
          </c:extLst>
        </c:ser>
        <c:ser>
          <c:idx val="6"/>
          <c:order val="6"/>
          <c:spPr>
            <a:solidFill>
              <a:schemeClr val="accent1">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Graphs'!$D$8:$M$8</c:f>
              <c:numCache>
                <c:formatCode>General</c:formatCode>
                <c:ptCount val="10"/>
                <c:pt idx="0">
                  <c:v>1</c:v>
                </c:pt>
                <c:pt idx="3">
                  <c:v>1</c:v>
                </c:pt>
              </c:numCache>
            </c:numRef>
          </c:val>
          <c:extLst>
            <c:ext xmlns:c16="http://schemas.microsoft.com/office/drawing/2014/chart" uri="{C3380CC4-5D6E-409C-BE32-E72D297353CC}">
              <c16:uniqueId val="{00000006-57B1-413B-8BAF-B0BAF1AF4E83}"/>
            </c:ext>
          </c:extLst>
        </c:ser>
        <c:ser>
          <c:idx val="7"/>
          <c:order val="7"/>
          <c:spPr>
            <a:solidFill>
              <a:schemeClr val="accent2">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Graphs'!$D$9:$M$9</c:f>
              <c:numCache>
                <c:formatCode>General</c:formatCode>
                <c:ptCount val="10"/>
                <c:pt idx="0">
                  <c:v>1</c:v>
                </c:pt>
                <c:pt idx="5">
                  <c:v>1</c:v>
                </c:pt>
              </c:numCache>
            </c:numRef>
          </c:val>
          <c:extLst>
            <c:ext xmlns:c16="http://schemas.microsoft.com/office/drawing/2014/chart" uri="{C3380CC4-5D6E-409C-BE32-E72D297353CC}">
              <c16:uniqueId val="{00000007-57B1-413B-8BAF-B0BAF1AF4E83}"/>
            </c:ext>
          </c:extLst>
        </c:ser>
        <c:ser>
          <c:idx val="8"/>
          <c:order val="8"/>
          <c:spPr>
            <a:solidFill>
              <a:schemeClr val="accent3">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Graphs'!$D$10:$M$10</c:f>
              <c:numCache>
                <c:formatCode>General</c:formatCode>
                <c:ptCount val="10"/>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08-57B1-413B-8BAF-B0BAF1AF4E83}"/>
            </c:ext>
          </c:extLst>
        </c:ser>
        <c:ser>
          <c:idx val="9"/>
          <c:order val="9"/>
          <c:spPr>
            <a:solidFill>
              <a:schemeClr val="accent4">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Graphs'!$D$11:$M$11</c:f>
              <c:numCache>
                <c:formatCode>General</c:formatCode>
                <c:ptCount val="10"/>
                <c:pt idx="0">
                  <c:v>1</c:v>
                </c:pt>
                <c:pt idx="1">
                  <c:v>1</c:v>
                </c:pt>
                <c:pt idx="4">
                  <c:v>1</c:v>
                </c:pt>
                <c:pt idx="5">
                  <c:v>1</c:v>
                </c:pt>
                <c:pt idx="6">
                  <c:v>1</c:v>
                </c:pt>
                <c:pt idx="7">
                  <c:v>1</c:v>
                </c:pt>
              </c:numCache>
            </c:numRef>
          </c:val>
          <c:extLst>
            <c:ext xmlns:c16="http://schemas.microsoft.com/office/drawing/2014/chart" uri="{C3380CC4-5D6E-409C-BE32-E72D297353CC}">
              <c16:uniqueId val="{00000009-57B1-413B-8BAF-B0BAF1AF4E83}"/>
            </c:ext>
          </c:extLst>
        </c:ser>
        <c:ser>
          <c:idx val="10"/>
          <c:order val="10"/>
          <c:spPr>
            <a:solidFill>
              <a:schemeClr val="accent5">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Graphs'!$D$12:$M$12</c:f>
              <c:numCache>
                <c:formatCode>General</c:formatCode>
                <c:ptCount val="10"/>
              </c:numCache>
            </c:numRef>
          </c:val>
          <c:extLst>
            <c:ext xmlns:c16="http://schemas.microsoft.com/office/drawing/2014/chart" uri="{C3380CC4-5D6E-409C-BE32-E72D297353CC}">
              <c16:uniqueId val="{0000000A-57B1-413B-8BAF-B0BAF1AF4E83}"/>
            </c:ext>
          </c:extLst>
        </c:ser>
        <c:ser>
          <c:idx val="11"/>
          <c:order val="11"/>
          <c:spPr>
            <a:solidFill>
              <a:schemeClr val="accent6">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Graphs'!$D$13:$M$13</c:f>
              <c:numCache>
                <c:formatCode>General</c:formatCode>
                <c:ptCount val="10"/>
                <c:pt idx="0">
                  <c:v>1</c:v>
                </c:pt>
                <c:pt idx="5">
                  <c:v>1</c:v>
                </c:pt>
              </c:numCache>
            </c:numRef>
          </c:val>
          <c:extLst>
            <c:ext xmlns:c16="http://schemas.microsoft.com/office/drawing/2014/chart" uri="{C3380CC4-5D6E-409C-BE32-E72D297353CC}">
              <c16:uniqueId val="{0000000B-57B1-413B-8BAF-B0BAF1AF4E83}"/>
            </c:ext>
          </c:extLst>
        </c:ser>
        <c:ser>
          <c:idx val="12"/>
          <c:order val="12"/>
          <c:spPr>
            <a:solidFill>
              <a:schemeClr val="accent1">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Graphs'!$D$14:$M$14</c:f>
              <c:numCache>
                <c:formatCode>General</c:formatCode>
                <c:ptCount val="10"/>
                <c:pt idx="0">
                  <c:v>1</c:v>
                </c:pt>
                <c:pt idx="5">
                  <c:v>1</c:v>
                </c:pt>
              </c:numCache>
            </c:numRef>
          </c:val>
          <c:extLst>
            <c:ext xmlns:c16="http://schemas.microsoft.com/office/drawing/2014/chart" uri="{C3380CC4-5D6E-409C-BE32-E72D297353CC}">
              <c16:uniqueId val="{0000000C-57B1-413B-8BAF-B0BAF1AF4E83}"/>
            </c:ext>
          </c:extLst>
        </c:ser>
        <c:ser>
          <c:idx val="13"/>
          <c:order val="13"/>
          <c:spPr>
            <a:solidFill>
              <a:schemeClr val="accent2">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Graphs'!$D$15:$M$15</c:f>
              <c:numCache>
                <c:formatCode>General</c:formatCode>
                <c:ptCount val="10"/>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0D-57B1-413B-8BAF-B0BAF1AF4E83}"/>
            </c:ext>
          </c:extLst>
        </c:ser>
        <c:ser>
          <c:idx val="14"/>
          <c:order val="14"/>
          <c:spPr>
            <a:solidFill>
              <a:schemeClr val="accent3">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Graphs'!$D$16:$M$16</c:f>
              <c:numCache>
                <c:formatCode>General</c:formatCode>
                <c:ptCount val="10"/>
                <c:pt idx="0">
                  <c:v>1</c:v>
                </c:pt>
                <c:pt idx="5">
                  <c:v>1</c:v>
                </c:pt>
              </c:numCache>
            </c:numRef>
          </c:val>
          <c:extLst>
            <c:ext xmlns:c16="http://schemas.microsoft.com/office/drawing/2014/chart" uri="{C3380CC4-5D6E-409C-BE32-E72D297353CC}">
              <c16:uniqueId val="{0000000E-57B1-413B-8BAF-B0BAF1AF4E83}"/>
            </c:ext>
          </c:extLst>
        </c:ser>
        <c:ser>
          <c:idx val="15"/>
          <c:order val="15"/>
          <c:spPr>
            <a:solidFill>
              <a:schemeClr val="accent4">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Graphs'!$D$17:$M$17</c:f>
              <c:numCache>
                <c:formatCode>General</c:formatCode>
                <c:ptCount val="10"/>
                <c:pt idx="0">
                  <c:v>1</c:v>
                </c:pt>
                <c:pt idx="1">
                  <c:v>1</c:v>
                </c:pt>
                <c:pt idx="3">
                  <c:v>1</c:v>
                </c:pt>
                <c:pt idx="4">
                  <c:v>1</c:v>
                </c:pt>
                <c:pt idx="5">
                  <c:v>1</c:v>
                </c:pt>
                <c:pt idx="6">
                  <c:v>1</c:v>
                </c:pt>
                <c:pt idx="7">
                  <c:v>1</c:v>
                </c:pt>
              </c:numCache>
            </c:numRef>
          </c:val>
          <c:extLst>
            <c:ext xmlns:c16="http://schemas.microsoft.com/office/drawing/2014/chart" uri="{C3380CC4-5D6E-409C-BE32-E72D297353CC}">
              <c16:uniqueId val="{0000000F-57B1-413B-8BAF-B0BAF1AF4E83}"/>
            </c:ext>
          </c:extLst>
        </c:ser>
        <c:ser>
          <c:idx val="16"/>
          <c:order val="16"/>
          <c:spPr>
            <a:solidFill>
              <a:schemeClr val="accent5">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Graphs'!$D$18:$M$18</c:f>
              <c:numCache>
                <c:formatCode>General</c:formatCode>
                <c:ptCount val="10"/>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10-57B1-413B-8BAF-B0BAF1AF4E83}"/>
            </c:ext>
          </c:extLst>
        </c:ser>
        <c:ser>
          <c:idx val="17"/>
          <c:order val="17"/>
          <c:spPr>
            <a:solidFill>
              <a:schemeClr val="accent6">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Graphs'!$D$19:$M$19</c:f>
              <c:numCache>
                <c:formatCode>General</c:formatCode>
                <c:ptCount val="10"/>
              </c:numCache>
            </c:numRef>
          </c:val>
          <c:extLst>
            <c:ext xmlns:c16="http://schemas.microsoft.com/office/drawing/2014/chart" uri="{C3380CC4-5D6E-409C-BE32-E72D297353CC}">
              <c16:uniqueId val="{00000011-57B1-413B-8BAF-B0BAF1AF4E83}"/>
            </c:ext>
          </c:extLst>
        </c:ser>
        <c:ser>
          <c:idx val="18"/>
          <c:order val="18"/>
          <c:spPr>
            <a:solidFill>
              <a:schemeClr val="accent1">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Graphs'!$D$20:$M$20</c:f>
              <c:numCache>
                <c:formatCode>General</c:formatCode>
                <c:ptCount val="10"/>
                <c:pt idx="0">
                  <c:v>1</c:v>
                </c:pt>
                <c:pt idx="1">
                  <c:v>1</c:v>
                </c:pt>
                <c:pt idx="3">
                  <c:v>1</c:v>
                </c:pt>
                <c:pt idx="4">
                  <c:v>1</c:v>
                </c:pt>
                <c:pt idx="5">
                  <c:v>1</c:v>
                </c:pt>
                <c:pt idx="6">
                  <c:v>1</c:v>
                </c:pt>
              </c:numCache>
            </c:numRef>
          </c:val>
          <c:extLst>
            <c:ext xmlns:c16="http://schemas.microsoft.com/office/drawing/2014/chart" uri="{C3380CC4-5D6E-409C-BE32-E72D297353CC}">
              <c16:uniqueId val="{00000012-57B1-413B-8BAF-B0BAF1AF4E83}"/>
            </c:ext>
          </c:extLst>
        </c:ser>
        <c:ser>
          <c:idx val="19"/>
          <c:order val="19"/>
          <c:spPr>
            <a:solidFill>
              <a:schemeClr val="accent2">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Graphs'!$D$21:$M$21</c:f>
              <c:numCache>
                <c:formatCode>General</c:formatCode>
                <c:ptCount val="10"/>
                <c:pt idx="0">
                  <c:v>1</c:v>
                </c:pt>
                <c:pt idx="1">
                  <c:v>1</c:v>
                </c:pt>
              </c:numCache>
            </c:numRef>
          </c:val>
          <c:extLst>
            <c:ext xmlns:c16="http://schemas.microsoft.com/office/drawing/2014/chart" uri="{C3380CC4-5D6E-409C-BE32-E72D297353CC}">
              <c16:uniqueId val="{00000013-57B1-413B-8BAF-B0BAF1AF4E83}"/>
            </c:ext>
          </c:extLst>
        </c:ser>
        <c:ser>
          <c:idx val="20"/>
          <c:order val="20"/>
          <c:spPr>
            <a:solidFill>
              <a:schemeClr val="accent3">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Graphs'!$D$22:$M$22</c:f>
              <c:numCache>
                <c:formatCode>General</c:formatCode>
                <c:ptCount val="10"/>
                <c:pt idx="0">
                  <c:v>1</c:v>
                </c:pt>
                <c:pt idx="5">
                  <c:v>1</c:v>
                </c:pt>
              </c:numCache>
            </c:numRef>
          </c:val>
          <c:extLst>
            <c:ext xmlns:c16="http://schemas.microsoft.com/office/drawing/2014/chart" uri="{C3380CC4-5D6E-409C-BE32-E72D297353CC}">
              <c16:uniqueId val="{00000014-57B1-413B-8BAF-B0BAF1AF4E83}"/>
            </c:ext>
          </c:extLst>
        </c:ser>
        <c:ser>
          <c:idx val="21"/>
          <c:order val="21"/>
          <c:spPr>
            <a:solidFill>
              <a:schemeClr val="accent4">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Graphs'!$D$23:$M$23</c:f>
              <c:numCache>
                <c:formatCode>General</c:formatCode>
                <c:ptCount val="10"/>
                <c:pt idx="0">
                  <c:v>1</c:v>
                </c:pt>
                <c:pt idx="2">
                  <c:v>1</c:v>
                </c:pt>
                <c:pt idx="3">
                  <c:v>1</c:v>
                </c:pt>
                <c:pt idx="5">
                  <c:v>1</c:v>
                </c:pt>
                <c:pt idx="7">
                  <c:v>1</c:v>
                </c:pt>
              </c:numCache>
            </c:numRef>
          </c:val>
          <c:extLst>
            <c:ext xmlns:c16="http://schemas.microsoft.com/office/drawing/2014/chart" uri="{C3380CC4-5D6E-409C-BE32-E72D297353CC}">
              <c16:uniqueId val="{00000015-57B1-413B-8BAF-B0BAF1AF4E83}"/>
            </c:ext>
          </c:extLst>
        </c:ser>
        <c:ser>
          <c:idx val="22"/>
          <c:order val="22"/>
          <c:spPr>
            <a:solidFill>
              <a:schemeClr val="accent5">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Graphs'!$D$24:$M$24</c:f>
              <c:numCache>
                <c:formatCode>General</c:formatCode>
                <c:ptCount val="10"/>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16-57B1-413B-8BAF-B0BAF1AF4E83}"/>
            </c:ext>
          </c:extLst>
        </c:ser>
        <c:ser>
          <c:idx val="23"/>
          <c:order val="23"/>
          <c:spPr>
            <a:solidFill>
              <a:schemeClr val="accent6">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Graphs'!$D$25:$M$25</c:f>
              <c:numCache>
                <c:formatCode>General</c:formatCode>
                <c:ptCount val="10"/>
                <c:pt idx="0">
                  <c:v>1</c:v>
                </c:pt>
                <c:pt idx="1">
                  <c:v>1</c:v>
                </c:pt>
                <c:pt idx="2">
                  <c:v>1</c:v>
                </c:pt>
                <c:pt idx="3">
                  <c:v>1</c:v>
                </c:pt>
                <c:pt idx="4">
                  <c:v>1</c:v>
                </c:pt>
                <c:pt idx="5">
                  <c:v>1</c:v>
                </c:pt>
                <c:pt idx="6">
                  <c:v>1</c:v>
                </c:pt>
              </c:numCache>
            </c:numRef>
          </c:val>
          <c:extLst>
            <c:ext xmlns:c16="http://schemas.microsoft.com/office/drawing/2014/chart" uri="{C3380CC4-5D6E-409C-BE32-E72D297353CC}">
              <c16:uniqueId val="{00000017-57B1-413B-8BAF-B0BAF1AF4E83}"/>
            </c:ext>
          </c:extLst>
        </c:ser>
        <c:ser>
          <c:idx val="24"/>
          <c:order val="24"/>
          <c:spPr>
            <a:solidFill>
              <a:schemeClr val="accent1">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Graphs'!$D$26:$M$26</c:f>
              <c:numCache>
                <c:formatCode>General</c:formatCode>
                <c:ptCount val="10"/>
                <c:pt idx="0">
                  <c:v>1</c:v>
                </c:pt>
              </c:numCache>
            </c:numRef>
          </c:val>
          <c:extLst>
            <c:ext xmlns:c16="http://schemas.microsoft.com/office/drawing/2014/chart" uri="{C3380CC4-5D6E-409C-BE32-E72D297353CC}">
              <c16:uniqueId val="{00000018-57B1-413B-8BAF-B0BAF1AF4E83}"/>
            </c:ext>
          </c:extLst>
        </c:ser>
        <c:ser>
          <c:idx val="25"/>
          <c:order val="25"/>
          <c:spPr>
            <a:solidFill>
              <a:schemeClr val="accent2">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Graphs'!$D$27:$M$27</c:f>
              <c:numCache>
                <c:formatCode>General</c:formatCode>
                <c:ptCount val="10"/>
                <c:pt idx="9">
                  <c:v>1</c:v>
                </c:pt>
              </c:numCache>
            </c:numRef>
          </c:val>
          <c:extLst>
            <c:ext xmlns:c16="http://schemas.microsoft.com/office/drawing/2014/chart" uri="{C3380CC4-5D6E-409C-BE32-E72D297353CC}">
              <c16:uniqueId val="{00000019-57B1-413B-8BAF-B0BAF1AF4E83}"/>
            </c:ext>
          </c:extLst>
        </c:ser>
        <c:ser>
          <c:idx val="26"/>
          <c:order val="26"/>
          <c:spPr>
            <a:solidFill>
              <a:schemeClr val="accent3">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Graphs'!$D$28:$M$28</c:f>
              <c:numCache>
                <c:formatCode>General</c:formatCode>
                <c:ptCount val="10"/>
                <c:pt idx="0">
                  <c:v>1</c:v>
                </c:pt>
              </c:numCache>
            </c:numRef>
          </c:val>
          <c:extLst>
            <c:ext xmlns:c16="http://schemas.microsoft.com/office/drawing/2014/chart" uri="{C3380CC4-5D6E-409C-BE32-E72D297353CC}">
              <c16:uniqueId val="{0000001A-57B1-413B-8BAF-B0BAF1AF4E83}"/>
            </c:ext>
          </c:extLst>
        </c:ser>
        <c:ser>
          <c:idx val="27"/>
          <c:order val="27"/>
          <c:spPr>
            <a:solidFill>
              <a:schemeClr val="accent4">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Graphs'!$D$29:$M$29</c:f>
              <c:numCache>
                <c:formatCode>General</c:formatCode>
                <c:ptCount val="10"/>
                <c:pt idx="0">
                  <c:v>1</c:v>
                </c:pt>
              </c:numCache>
            </c:numRef>
          </c:val>
          <c:extLst>
            <c:ext xmlns:c16="http://schemas.microsoft.com/office/drawing/2014/chart" uri="{C3380CC4-5D6E-409C-BE32-E72D297353CC}">
              <c16:uniqueId val="{0000001B-57B1-413B-8BAF-B0BAF1AF4E83}"/>
            </c:ext>
          </c:extLst>
        </c:ser>
        <c:ser>
          <c:idx val="28"/>
          <c:order val="28"/>
          <c:spPr>
            <a:solidFill>
              <a:schemeClr val="accent5">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Graphs'!$D$30:$M$30</c:f>
              <c:numCache>
                <c:formatCode>General</c:formatCode>
                <c:ptCount val="10"/>
                <c:pt idx="9">
                  <c:v>1</c:v>
                </c:pt>
              </c:numCache>
            </c:numRef>
          </c:val>
          <c:extLst>
            <c:ext xmlns:c16="http://schemas.microsoft.com/office/drawing/2014/chart" uri="{C3380CC4-5D6E-409C-BE32-E72D297353CC}">
              <c16:uniqueId val="{0000001C-57B1-413B-8BAF-B0BAF1AF4E83}"/>
            </c:ext>
          </c:extLst>
        </c:ser>
        <c:ser>
          <c:idx val="29"/>
          <c:order val="29"/>
          <c:spPr>
            <a:solidFill>
              <a:schemeClr val="accent6">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Graphs'!$D$31:$M$31</c:f>
              <c:numCache>
                <c:formatCode>General</c:formatCode>
                <c:ptCount val="10"/>
              </c:numCache>
            </c:numRef>
          </c:val>
          <c:extLst>
            <c:ext xmlns:c16="http://schemas.microsoft.com/office/drawing/2014/chart" uri="{C3380CC4-5D6E-409C-BE32-E72D297353CC}">
              <c16:uniqueId val="{0000001D-57B1-413B-8BAF-B0BAF1AF4E83}"/>
            </c:ext>
          </c:extLst>
        </c:ser>
        <c:ser>
          <c:idx val="30"/>
          <c:order val="30"/>
          <c:spPr>
            <a:solidFill>
              <a:schemeClr val="accent1">
                <a:lumMod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Graphs'!$D$32:$M$32</c:f>
              <c:numCache>
                <c:formatCode>General</c:formatCode>
                <c:ptCount val="10"/>
                <c:pt idx="9">
                  <c:v>0</c:v>
                </c:pt>
              </c:numCache>
            </c:numRef>
          </c:val>
          <c:extLst>
            <c:ext xmlns:c16="http://schemas.microsoft.com/office/drawing/2014/chart" uri="{C3380CC4-5D6E-409C-BE32-E72D297353CC}">
              <c16:uniqueId val="{0000001E-57B1-413B-8BAF-B0BAF1AF4E83}"/>
            </c:ext>
          </c:extLst>
        </c:ser>
        <c:ser>
          <c:idx val="31"/>
          <c:order val="31"/>
          <c:spPr>
            <a:solidFill>
              <a:schemeClr val="accent2">
                <a:lumMod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Graphs'!$D$33:$M$33</c:f>
              <c:numCache>
                <c:formatCode>General</c:formatCode>
                <c:ptCount val="10"/>
              </c:numCache>
            </c:numRef>
          </c:val>
          <c:extLst>
            <c:ext xmlns:c16="http://schemas.microsoft.com/office/drawing/2014/chart" uri="{C3380CC4-5D6E-409C-BE32-E72D297353CC}">
              <c16:uniqueId val="{0000001F-57B1-413B-8BAF-B0BAF1AF4E83}"/>
            </c:ext>
          </c:extLst>
        </c:ser>
        <c:ser>
          <c:idx val="32"/>
          <c:order val="32"/>
          <c:spPr>
            <a:solidFill>
              <a:schemeClr val="accent3">
                <a:lumMod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Graphs'!$D$34:$M$34</c:f>
              <c:numCache>
                <c:formatCode>General</c:formatCode>
                <c:ptCount val="10"/>
                <c:pt idx="7">
                  <c:v>1</c:v>
                </c:pt>
                <c:pt idx="8">
                  <c:v>1</c:v>
                </c:pt>
              </c:numCache>
            </c:numRef>
          </c:val>
          <c:extLst>
            <c:ext xmlns:c16="http://schemas.microsoft.com/office/drawing/2014/chart" uri="{C3380CC4-5D6E-409C-BE32-E72D297353CC}">
              <c16:uniqueId val="{00000020-57B1-413B-8BAF-B0BAF1AF4E83}"/>
            </c:ext>
          </c:extLst>
        </c:ser>
        <c:ser>
          <c:idx val="33"/>
          <c:order val="33"/>
          <c:spPr>
            <a:solidFill>
              <a:schemeClr val="accent4">
                <a:lumMod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Graphs'!$D$35:$M$35</c:f>
              <c:numCache>
                <c:formatCode>General</c:formatCode>
                <c:ptCount val="10"/>
              </c:numCache>
            </c:numRef>
          </c:val>
          <c:extLst>
            <c:ext xmlns:c16="http://schemas.microsoft.com/office/drawing/2014/chart" uri="{C3380CC4-5D6E-409C-BE32-E72D297353CC}">
              <c16:uniqueId val="{00000021-57B1-413B-8BAF-B0BAF1AF4E83}"/>
            </c:ext>
          </c:extLst>
        </c:ser>
        <c:ser>
          <c:idx val="34"/>
          <c:order val="34"/>
          <c:spPr>
            <a:solidFill>
              <a:schemeClr val="accent5">
                <a:lumMod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Graphs'!$D$36:$M$36</c:f>
              <c:numCache>
                <c:formatCode>General</c:formatCode>
                <c:ptCount val="10"/>
              </c:numCache>
            </c:numRef>
          </c:val>
          <c:extLst>
            <c:ext xmlns:c16="http://schemas.microsoft.com/office/drawing/2014/chart" uri="{C3380CC4-5D6E-409C-BE32-E72D297353CC}">
              <c16:uniqueId val="{00000022-57B1-413B-8BAF-B0BAF1AF4E83}"/>
            </c:ext>
          </c:extLst>
        </c:ser>
        <c:ser>
          <c:idx val="35"/>
          <c:order val="35"/>
          <c:spPr>
            <a:solidFill>
              <a:schemeClr val="accent6">
                <a:lumMod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Graphs'!$D$37:$M$37</c:f>
              <c:numCache>
                <c:formatCode>General</c:formatCode>
                <c:ptCount val="10"/>
                <c:pt idx="5">
                  <c:v>1</c:v>
                </c:pt>
                <c:pt idx="9">
                  <c:v>0</c:v>
                </c:pt>
              </c:numCache>
            </c:numRef>
          </c:val>
          <c:extLst>
            <c:ext xmlns:c16="http://schemas.microsoft.com/office/drawing/2014/chart" uri="{C3380CC4-5D6E-409C-BE32-E72D297353CC}">
              <c16:uniqueId val="{00000023-57B1-413B-8BAF-B0BAF1AF4E83}"/>
            </c:ext>
          </c:extLst>
        </c:ser>
        <c:ser>
          <c:idx val="36"/>
          <c:order val="36"/>
          <c:spPr>
            <a:solidFill>
              <a:schemeClr val="accent1">
                <a:lumMod val="70000"/>
                <a:lumOff val="3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Graphs'!$D$38:$M$38</c:f>
              <c:numCache>
                <c:formatCode>General</c:formatCode>
                <c:ptCount val="10"/>
                <c:pt idx="9">
                  <c:v>1</c:v>
                </c:pt>
              </c:numCache>
            </c:numRef>
          </c:val>
          <c:extLst>
            <c:ext xmlns:c16="http://schemas.microsoft.com/office/drawing/2014/chart" uri="{C3380CC4-5D6E-409C-BE32-E72D297353CC}">
              <c16:uniqueId val="{00000024-57B1-413B-8BAF-B0BAF1AF4E83}"/>
            </c:ext>
          </c:extLst>
        </c:ser>
        <c:ser>
          <c:idx val="37"/>
          <c:order val="37"/>
          <c:spPr>
            <a:solidFill>
              <a:schemeClr val="accent2">
                <a:lumMod val="70000"/>
                <a:lumOff val="3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Graphs'!$D$39:$M$39</c:f>
              <c:numCache>
                <c:formatCode>General</c:formatCode>
                <c:ptCount val="10"/>
                <c:pt idx="2">
                  <c:v>1</c:v>
                </c:pt>
                <c:pt idx="5">
                  <c:v>1</c:v>
                </c:pt>
                <c:pt idx="9">
                  <c:v>1</c:v>
                </c:pt>
              </c:numCache>
            </c:numRef>
          </c:val>
          <c:extLst>
            <c:ext xmlns:c16="http://schemas.microsoft.com/office/drawing/2014/chart" uri="{C3380CC4-5D6E-409C-BE32-E72D297353CC}">
              <c16:uniqueId val="{00000025-57B1-413B-8BAF-B0BAF1AF4E83}"/>
            </c:ext>
          </c:extLst>
        </c:ser>
        <c:ser>
          <c:idx val="38"/>
          <c:order val="38"/>
          <c:spPr>
            <a:solidFill>
              <a:schemeClr val="accent3">
                <a:lumMod val="70000"/>
                <a:lumOff val="3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Graphs'!$D$40:$M$40</c:f>
              <c:numCache>
                <c:formatCode>General</c:formatCode>
                <c:ptCount val="10"/>
                <c:pt idx="0">
                  <c:v>1</c:v>
                </c:pt>
                <c:pt idx="5">
                  <c:v>1</c:v>
                </c:pt>
              </c:numCache>
            </c:numRef>
          </c:val>
          <c:extLst>
            <c:ext xmlns:c16="http://schemas.microsoft.com/office/drawing/2014/chart" uri="{C3380CC4-5D6E-409C-BE32-E72D297353CC}">
              <c16:uniqueId val="{00000026-57B1-413B-8BAF-B0BAF1AF4E83}"/>
            </c:ext>
          </c:extLst>
        </c:ser>
        <c:ser>
          <c:idx val="39"/>
          <c:order val="39"/>
          <c:spPr>
            <a:solidFill>
              <a:schemeClr val="accent4">
                <a:lumMod val="70000"/>
                <a:lumOff val="3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Graphs'!$D$41:$M$41</c:f>
              <c:numCache>
                <c:formatCode>General</c:formatCode>
                <c:ptCount val="10"/>
                <c:pt idx="0">
                  <c:v>1</c:v>
                </c:pt>
                <c:pt idx="7">
                  <c:v>1</c:v>
                </c:pt>
              </c:numCache>
            </c:numRef>
          </c:val>
          <c:extLst>
            <c:ext xmlns:c16="http://schemas.microsoft.com/office/drawing/2014/chart" uri="{C3380CC4-5D6E-409C-BE32-E72D297353CC}">
              <c16:uniqueId val="{00000027-57B1-413B-8BAF-B0BAF1AF4E83}"/>
            </c:ext>
          </c:extLst>
        </c:ser>
        <c:ser>
          <c:idx val="40"/>
          <c:order val="40"/>
          <c:spPr>
            <a:solidFill>
              <a:schemeClr val="accent5">
                <a:lumMod val="70000"/>
                <a:lumOff val="3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Graphs'!$D$42:$M$42</c:f>
              <c:numCache>
                <c:formatCode>General</c:formatCode>
                <c:ptCount val="10"/>
                <c:pt idx="0">
                  <c:v>1</c:v>
                </c:pt>
                <c:pt idx="7">
                  <c:v>1</c:v>
                </c:pt>
              </c:numCache>
            </c:numRef>
          </c:val>
          <c:extLst>
            <c:ext xmlns:c16="http://schemas.microsoft.com/office/drawing/2014/chart" uri="{C3380CC4-5D6E-409C-BE32-E72D297353CC}">
              <c16:uniqueId val="{00000028-57B1-413B-8BAF-B0BAF1AF4E83}"/>
            </c:ext>
          </c:extLst>
        </c:ser>
        <c:ser>
          <c:idx val="41"/>
          <c:order val="41"/>
          <c:spPr>
            <a:solidFill>
              <a:schemeClr val="accent6">
                <a:lumMod val="70000"/>
                <a:lumOff val="3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Graphs'!$D$43:$M$43</c:f>
              <c:numCache>
                <c:formatCode>General</c:formatCode>
                <c:ptCount val="10"/>
                <c:pt idx="0">
                  <c:v>1</c:v>
                </c:pt>
                <c:pt idx="3">
                  <c:v>1</c:v>
                </c:pt>
                <c:pt idx="4">
                  <c:v>1</c:v>
                </c:pt>
              </c:numCache>
            </c:numRef>
          </c:val>
          <c:extLst>
            <c:ext xmlns:c16="http://schemas.microsoft.com/office/drawing/2014/chart" uri="{C3380CC4-5D6E-409C-BE32-E72D297353CC}">
              <c16:uniqueId val="{00000029-57B1-413B-8BAF-B0BAF1AF4E83}"/>
            </c:ext>
          </c:extLst>
        </c:ser>
        <c:ser>
          <c:idx val="42"/>
          <c:order val="42"/>
          <c:spPr>
            <a:solidFill>
              <a:schemeClr val="accent1">
                <a:lumMod val="7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Graphs'!$D$44:$M$44</c:f>
              <c:numCache>
                <c:formatCode>General</c:formatCode>
                <c:ptCount val="10"/>
                <c:pt idx="0">
                  <c:v>1</c:v>
                </c:pt>
                <c:pt idx="3">
                  <c:v>1</c:v>
                </c:pt>
                <c:pt idx="4">
                  <c:v>1</c:v>
                </c:pt>
              </c:numCache>
            </c:numRef>
          </c:val>
          <c:extLst>
            <c:ext xmlns:c16="http://schemas.microsoft.com/office/drawing/2014/chart" uri="{C3380CC4-5D6E-409C-BE32-E72D297353CC}">
              <c16:uniqueId val="{0000002A-57B1-413B-8BAF-B0BAF1AF4E83}"/>
            </c:ext>
          </c:extLst>
        </c:ser>
        <c:ser>
          <c:idx val="43"/>
          <c:order val="43"/>
          <c:spPr>
            <a:solidFill>
              <a:schemeClr val="accent2">
                <a:lumMod val="7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Graphs'!$D$45:$M$45</c:f>
              <c:numCache>
                <c:formatCode>General</c:formatCode>
                <c:ptCount val="10"/>
                <c:pt idx="0">
                  <c:v>1</c:v>
                </c:pt>
              </c:numCache>
            </c:numRef>
          </c:val>
          <c:extLst>
            <c:ext xmlns:c16="http://schemas.microsoft.com/office/drawing/2014/chart" uri="{C3380CC4-5D6E-409C-BE32-E72D297353CC}">
              <c16:uniqueId val="{0000002B-57B1-413B-8BAF-B0BAF1AF4E83}"/>
            </c:ext>
          </c:extLst>
        </c:ser>
        <c:ser>
          <c:idx val="44"/>
          <c:order val="44"/>
          <c:spPr>
            <a:solidFill>
              <a:schemeClr val="accent3">
                <a:lumMod val="7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Graphs'!$D$46:$M$46</c:f>
              <c:numCache>
                <c:formatCode>General</c:formatCode>
                <c:ptCount val="10"/>
                <c:pt idx="5">
                  <c:v>1</c:v>
                </c:pt>
                <c:pt idx="7">
                  <c:v>1</c:v>
                </c:pt>
              </c:numCache>
            </c:numRef>
          </c:val>
          <c:extLst>
            <c:ext xmlns:c16="http://schemas.microsoft.com/office/drawing/2014/chart" uri="{C3380CC4-5D6E-409C-BE32-E72D297353CC}">
              <c16:uniqueId val="{0000002C-57B1-413B-8BAF-B0BAF1AF4E83}"/>
            </c:ext>
          </c:extLst>
        </c:ser>
        <c:ser>
          <c:idx val="45"/>
          <c:order val="45"/>
          <c:spPr>
            <a:solidFill>
              <a:schemeClr val="accent4">
                <a:lumMod val="7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Graphs'!$D$47:$M$47</c:f>
              <c:numCache>
                <c:formatCode>General</c:formatCode>
                <c:ptCount val="10"/>
                <c:pt idx="8">
                  <c:v>1</c:v>
                </c:pt>
              </c:numCache>
            </c:numRef>
          </c:val>
          <c:extLst>
            <c:ext xmlns:c16="http://schemas.microsoft.com/office/drawing/2014/chart" uri="{C3380CC4-5D6E-409C-BE32-E72D297353CC}">
              <c16:uniqueId val="{0000002D-57B1-413B-8BAF-B0BAF1AF4E83}"/>
            </c:ext>
          </c:extLst>
        </c:ser>
        <c:ser>
          <c:idx val="46"/>
          <c:order val="46"/>
          <c:spPr>
            <a:solidFill>
              <a:schemeClr val="accent5">
                <a:lumMod val="7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Graphs'!$D$48:$M$48</c:f>
              <c:numCache>
                <c:formatCode>General</c:formatCode>
                <c:ptCount val="10"/>
                <c:pt idx="7">
                  <c:v>1</c:v>
                </c:pt>
              </c:numCache>
            </c:numRef>
          </c:val>
          <c:extLst>
            <c:ext xmlns:c16="http://schemas.microsoft.com/office/drawing/2014/chart" uri="{C3380CC4-5D6E-409C-BE32-E72D297353CC}">
              <c16:uniqueId val="{0000002E-57B1-413B-8BAF-B0BAF1AF4E83}"/>
            </c:ext>
          </c:extLst>
        </c:ser>
        <c:ser>
          <c:idx val="47"/>
          <c:order val="47"/>
          <c:spPr>
            <a:solidFill>
              <a:schemeClr val="accent6">
                <a:lumMod val="7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Graphs'!$D$49:$M$49</c:f>
              <c:numCache>
                <c:formatCode>General</c:formatCode>
                <c:ptCount val="10"/>
                <c:pt idx="7">
                  <c:v>1</c:v>
                </c:pt>
              </c:numCache>
            </c:numRef>
          </c:val>
          <c:extLst>
            <c:ext xmlns:c16="http://schemas.microsoft.com/office/drawing/2014/chart" uri="{C3380CC4-5D6E-409C-BE32-E72D297353CC}">
              <c16:uniqueId val="{0000002F-57B1-413B-8BAF-B0BAF1AF4E83}"/>
            </c:ext>
          </c:extLst>
        </c:ser>
        <c:ser>
          <c:idx val="48"/>
          <c:order val="48"/>
          <c:spPr>
            <a:solidFill>
              <a:schemeClr val="accent1">
                <a:lumMod val="50000"/>
                <a:lumOff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Graphs'!$D$50:$M$50</c:f>
              <c:numCache>
                <c:formatCode>General</c:formatCode>
                <c:ptCount val="10"/>
              </c:numCache>
            </c:numRef>
          </c:val>
          <c:extLst>
            <c:ext xmlns:c16="http://schemas.microsoft.com/office/drawing/2014/chart" uri="{C3380CC4-5D6E-409C-BE32-E72D297353CC}">
              <c16:uniqueId val="{00000030-57B1-413B-8BAF-B0BAF1AF4E83}"/>
            </c:ext>
          </c:extLst>
        </c:ser>
        <c:ser>
          <c:idx val="49"/>
          <c:order val="49"/>
          <c:spPr>
            <a:solidFill>
              <a:schemeClr val="accent2">
                <a:lumMod val="50000"/>
                <a:lumOff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Graphs'!$D$51:$M$51</c:f>
              <c:numCache>
                <c:formatCode>General</c:formatCode>
                <c:ptCount val="10"/>
                <c:pt idx="0">
                  <c:v>1</c:v>
                </c:pt>
                <c:pt idx="6">
                  <c:v>1</c:v>
                </c:pt>
              </c:numCache>
            </c:numRef>
          </c:val>
          <c:extLst>
            <c:ext xmlns:c16="http://schemas.microsoft.com/office/drawing/2014/chart" uri="{C3380CC4-5D6E-409C-BE32-E72D297353CC}">
              <c16:uniqueId val="{00000031-57B1-413B-8BAF-B0BAF1AF4E83}"/>
            </c:ext>
          </c:extLst>
        </c:ser>
        <c:ser>
          <c:idx val="50"/>
          <c:order val="50"/>
          <c:spPr>
            <a:solidFill>
              <a:schemeClr val="accent3">
                <a:lumMod val="50000"/>
                <a:lumOff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Graphs'!$D$52:$M$52</c:f>
              <c:numCache>
                <c:formatCode>General</c:formatCode>
                <c:ptCount val="10"/>
                <c:pt idx="0">
                  <c:v>1</c:v>
                </c:pt>
                <c:pt idx="6">
                  <c:v>1</c:v>
                </c:pt>
              </c:numCache>
            </c:numRef>
          </c:val>
          <c:extLst>
            <c:ext xmlns:c16="http://schemas.microsoft.com/office/drawing/2014/chart" uri="{C3380CC4-5D6E-409C-BE32-E72D297353CC}">
              <c16:uniqueId val="{00000032-57B1-413B-8BAF-B0BAF1AF4E83}"/>
            </c:ext>
          </c:extLst>
        </c:ser>
        <c:ser>
          <c:idx val="51"/>
          <c:order val="51"/>
          <c:spPr>
            <a:solidFill>
              <a:schemeClr val="accent4">
                <a:lumMod val="50000"/>
                <a:lumOff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Graphs'!$D$53:$M$53</c:f>
              <c:numCache>
                <c:formatCode>General</c:formatCode>
                <c:ptCount val="10"/>
                <c:pt idx="5">
                  <c:v>1</c:v>
                </c:pt>
                <c:pt idx="9">
                  <c:v>1</c:v>
                </c:pt>
              </c:numCache>
            </c:numRef>
          </c:val>
          <c:extLst>
            <c:ext xmlns:c16="http://schemas.microsoft.com/office/drawing/2014/chart" uri="{C3380CC4-5D6E-409C-BE32-E72D297353CC}">
              <c16:uniqueId val="{00000033-57B1-413B-8BAF-B0BAF1AF4E83}"/>
            </c:ext>
          </c:extLst>
        </c:ser>
        <c:ser>
          <c:idx val="52"/>
          <c:order val="52"/>
          <c:spPr>
            <a:solidFill>
              <a:schemeClr val="accent5">
                <a:lumMod val="50000"/>
                <a:lumOff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Graphs'!$D$54:$M$54</c:f>
              <c:numCache>
                <c:formatCode>General</c:formatCode>
                <c:ptCount val="10"/>
                <c:pt idx="0">
                  <c:v>1</c:v>
                </c:pt>
                <c:pt idx="6">
                  <c:v>1</c:v>
                </c:pt>
                <c:pt idx="7">
                  <c:v>1</c:v>
                </c:pt>
              </c:numCache>
            </c:numRef>
          </c:val>
          <c:extLst>
            <c:ext xmlns:c16="http://schemas.microsoft.com/office/drawing/2014/chart" uri="{C3380CC4-5D6E-409C-BE32-E72D297353CC}">
              <c16:uniqueId val="{00000034-57B1-413B-8BAF-B0BAF1AF4E83}"/>
            </c:ext>
          </c:extLst>
        </c:ser>
        <c:ser>
          <c:idx val="53"/>
          <c:order val="53"/>
          <c:spPr>
            <a:solidFill>
              <a:schemeClr val="accent6">
                <a:lumMod val="50000"/>
                <a:lumOff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Graphs'!$D$55:$M$55</c:f>
              <c:numCache>
                <c:formatCode>General</c:formatCode>
                <c:ptCount val="10"/>
                <c:pt idx="5">
                  <c:v>1</c:v>
                </c:pt>
                <c:pt idx="7">
                  <c:v>1</c:v>
                </c:pt>
              </c:numCache>
            </c:numRef>
          </c:val>
          <c:extLst>
            <c:ext xmlns:c16="http://schemas.microsoft.com/office/drawing/2014/chart" uri="{C3380CC4-5D6E-409C-BE32-E72D297353CC}">
              <c16:uniqueId val="{00000035-57B1-413B-8BAF-B0BAF1AF4E83}"/>
            </c:ext>
          </c:extLst>
        </c:ser>
        <c:ser>
          <c:idx val="54"/>
          <c:order val="54"/>
          <c:spPr>
            <a:solidFill>
              <a:schemeClr val="accent1"/>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Graphs'!$D$56:$M$56</c:f>
              <c:numCache>
                <c:formatCode>General</c:formatCode>
                <c:ptCount val="10"/>
                <c:pt idx="0">
                  <c:v>1</c:v>
                </c:pt>
                <c:pt idx="3">
                  <c:v>1</c:v>
                </c:pt>
                <c:pt idx="4">
                  <c:v>1</c:v>
                </c:pt>
              </c:numCache>
            </c:numRef>
          </c:val>
          <c:extLst>
            <c:ext xmlns:c16="http://schemas.microsoft.com/office/drawing/2014/chart" uri="{C3380CC4-5D6E-409C-BE32-E72D297353CC}">
              <c16:uniqueId val="{00000036-57B1-413B-8BAF-B0BAF1AF4E83}"/>
            </c:ext>
          </c:extLst>
        </c:ser>
        <c:ser>
          <c:idx val="55"/>
          <c:order val="55"/>
          <c:spPr>
            <a:solidFill>
              <a:schemeClr val="accent2"/>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Graphs'!$D$57:$M$57</c:f>
              <c:numCache>
                <c:formatCode>General</c:formatCode>
                <c:ptCount val="10"/>
                <c:pt idx="0">
                  <c:v>1</c:v>
                </c:pt>
                <c:pt idx="5">
                  <c:v>1</c:v>
                </c:pt>
                <c:pt idx="7">
                  <c:v>1</c:v>
                </c:pt>
              </c:numCache>
            </c:numRef>
          </c:val>
          <c:extLst>
            <c:ext xmlns:c16="http://schemas.microsoft.com/office/drawing/2014/chart" uri="{C3380CC4-5D6E-409C-BE32-E72D297353CC}">
              <c16:uniqueId val="{00000037-57B1-413B-8BAF-B0BAF1AF4E83}"/>
            </c:ext>
          </c:extLst>
        </c:ser>
        <c:ser>
          <c:idx val="56"/>
          <c:order val="56"/>
          <c:spPr>
            <a:solidFill>
              <a:schemeClr val="accent3"/>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Graphs'!$D$58:$M$58</c:f>
              <c:numCache>
                <c:formatCode>General</c:formatCode>
                <c:ptCount val="10"/>
                <c:pt idx="5">
                  <c:v>1</c:v>
                </c:pt>
              </c:numCache>
            </c:numRef>
          </c:val>
          <c:extLst>
            <c:ext xmlns:c16="http://schemas.microsoft.com/office/drawing/2014/chart" uri="{C3380CC4-5D6E-409C-BE32-E72D297353CC}">
              <c16:uniqueId val="{00000038-57B1-413B-8BAF-B0BAF1AF4E83}"/>
            </c:ext>
          </c:extLst>
        </c:ser>
        <c:ser>
          <c:idx val="57"/>
          <c:order val="57"/>
          <c:spPr>
            <a:solidFill>
              <a:schemeClr val="accent4"/>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Graphs'!$D$59:$M$59</c:f>
              <c:numCache>
                <c:formatCode>General</c:formatCode>
                <c:ptCount val="10"/>
                <c:pt idx="0">
                  <c:v>1</c:v>
                </c:pt>
                <c:pt idx="1">
                  <c:v>1</c:v>
                </c:pt>
                <c:pt idx="2">
                  <c:v>1</c:v>
                </c:pt>
                <c:pt idx="3">
                  <c:v>1</c:v>
                </c:pt>
                <c:pt idx="4">
                  <c:v>1</c:v>
                </c:pt>
                <c:pt idx="6">
                  <c:v>1</c:v>
                </c:pt>
                <c:pt idx="7">
                  <c:v>1</c:v>
                </c:pt>
              </c:numCache>
            </c:numRef>
          </c:val>
          <c:extLst>
            <c:ext xmlns:c16="http://schemas.microsoft.com/office/drawing/2014/chart" uri="{C3380CC4-5D6E-409C-BE32-E72D297353CC}">
              <c16:uniqueId val="{00000039-57B1-413B-8BAF-B0BAF1AF4E83}"/>
            </c:ext>
          </c:extLst>
        </c:ser>
        <c:ser>
          <c:idx val="58"/>
          <c:order val="58"/>
          <c:spPr>
            <a:solidFill>
              <a:schemeClr val="accent5"/>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Graphs'!$D$60:$M$60</c:f>
              <c:numCache>
                <c:formatCode>General</c:formatCode>
                <c:ptCount val="10"/>
                <c:pt idx="0">
                  <c:v>1</c:v>
                </c:pt>
              </c:numCache>
            </c:numRef>
          </c:val>
          <c:extLst>
            <c:ext xmlns:c16="http://schemas.microsoft.com/office/drawing/2014/chart" uri="{C3380CC4-5D6E-409C-BE32-E72D297353CC}">
              <c16:uniqueId val="{0000003A-57B1-413B-8BAF-B0BAF1AF4E83}"/>
            </c:ext>
          </c:extLst>
        </c:ser>
        <c:ser>
          <c:idx val="59"/>
          <c:order val="59"/>
          <c:spPr>
            <a:solidFill>
              <a:schemeClr val="accent6"/>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Graphs'!$D$61:$M$61</c:f>
              <c:numCache>
                <c:formatCode>General</c:formatCode>
                <c:ptCount val="10"/>
                <c:pt idx="0">
                  <c:v>1</c:v>
                </c:pt>
                <c:pt idx="1">
                  <c:v>1</c:v>
                </c:pt>
                <c:pt idx="2">
                  <c:v>1</c:v>
                </c:pt>
                <c:pt idx="3">
                  <c:v>1</c:v>
                </c:pt>
                <c:pt idx="4">
                  <c:v>1</c:v>
                </c:pt>
                <c:pt idx="6">
                  <c:v>1</c:v>
                </c:pt>
              </c:numCache>
            </c:numRef>
          </c:val>
          <c:extLst>
            <c:ext xmlns:c16="http://schemas.microsoft.com/office/drawing/2014/chart" uri="{C3380CC4-5D6E-409C-BE32-E72D297353CC}">
              <c16:uniqueId val="{0000003B-57B1-413B-8BAF-B0BAF1AF4E83}"/>
            </c:ext>
          </c:extLst>
        </c:ser>
        <c:ser>
          <c:idx val="60"/>
          <c:order val="60"/>
          <c:spPr>
            <a:solidFill>
              <a:schemeClr val="accent1">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Graphs'!$D$62:$M$62</c:f>
              <c:numCache>
                <c:formatCode>General</c:formatCode>
                <c:ptCount val="10"/>
                <c:pt idx="0">
                  <c:v>1</c:v>
                </c:pt>
                <c:pt idx="1">
                  <c:v>1</c:v>
                </c:pt>
                <c:pt idx="2">
                  <c:v>1</c:v>
                </c:pt>
              </c:numCache>
            </c:numRef>
          </c:val>
          <c:extLst>
            <c:ext xmlns:c16="http://schemas.microsoft.com/office/drawing/2014/chart" uri="{C3380CC4-5D6E-409C-BE32-E72D297353CC}">
              <c16:uniqueId val="{0000003C-57B1-413B-8BAF-B0BAF1AF4E83}"/>
            </c:ext>
          </c:extLst>
        </c:ser>
        <c:ser>
          <c:idx val="61"/>
          <c:order val="61"/>
          <c:spPr>
            <a:solidFill>
              <a:schemeClr val="accent2">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Graphs'!$D$63:$M$63</c:f>
              <c:numCache>
                <c:formatCode>General</c:formatCode>
                <c:ptCount val="10"/>
                <c:pt idx="0">
                  <c:v>1</c:v>
                </c:pt>
                <c:pt idx="1">
                  <c:v>1</c:v>
                </c:pt>
                <c:pt idx="2">
                  <c:v>1</c:v>
                </c:pt>
                <c:pt idx="3">
                  <c:v>1</c:v>
                </c:pt>
                <c:pt idx="4">
                  <c:v>1</c:v>
                </c:pt>
              </c:numCache>
            </c:numRef>
          </c:val>
          <c:extLst>
            <c:ext xmlns:c16="http://schemas.microsoft.com/office/drawing/2014/chart" uri="{C3380CC4-5D6E-409C-BE32-E72D297353CC}">
              <c16:uniqueId val="{0000003D-57B1-413B-8BAF-B0BAF1AF4E83}"/>
            </c:ext>
          </c:extLst>
        </c:ser>
        <c:ser>
          <c:idx val="62"/>
          <c:order val="62"/>
          <c:spPr>
            <a:solidFill>
              <a:schemeClr val="accent3">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Graphs'!$D$64:$M$64</c:f>
              <c:numCache>
                <c:formatCode>General</c:formatCode>
                <c:ptCount val="10"/>
                <c:pt idx="0">
                  <c:v>1</c:v>
                </c:pt>
                <c:pt idx="1">
                  <c:v>1</c:v>
                </c:pt>
                <c:pt idx="2">
                  <c:v>1</c:v>
                </c:pt>
              </c:numCache>
            </c:numRef>
          </c:val>
          <c:extLst>
            <c:ext xmlns:c16="http://schemas.microsoft.com/office/drawing/2014/chart" uri="{C3380CC4-5D6E-409C-BE32-E72D297353CC}">
              <c16:uniqueId val="{0000003E-57B1-413B-8BAF-B0BAF1AF4E83}"/>
            </c:ext>
          </c:extLst>
        </c:ser>
        <c:ser>
          <c:idx val="63"/>
          <c:order val="63"/>
          <c:spPr>
            <a:solidFill>
              <a:schemeClr val="accent4">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Graphs'!$D$65:$M$65</c:f>
              <c:numCache>
                <c:formatCode>General</c:formatCode>
                <c:ptCount val="10"/>
                <c:pt idx="0">
                  <c:v>1</c:v>
                </c:pt>
                <c:pt idx="1">
                  <c:v>1</c:v>
                </c:pt>
                <c:pt idx="2">
                  <c:v>1</c:v>
                </c:pt>
                <c:pt idx="3">
                  <c:v>1</c:v>
                </c:pt>
                <c:pt idx="4">
                  <c:v>1</c:v>
                </c:pt>
                <c:pt idx="6">
                  <c:v>1</c:v>
                </c:pt>
              </c:numCache>
            </c:numRef>
          </c:val>
          <c:extLst>
            <c:ext xmlns:c16="http://schemas.microsoft.com/office/drawing/2014/chart" uri="{C3380CC4-5D6E-409C-BE32-E72D297353CC}">
              <c16:uniqueId val="{0000003F-57B1-413B-8BAF-B0BAF1AF4E83}"/>
            </c:ext>
          </c:extLst>
        </c:ser>
        <c:ser>
          <c:idx val="64"/>
          <c:order val="64"/>
          <c:spPr>
            <a:solidFill>
              <a:schemeClr val="accent5">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Graphs'!$D$66:$M$66</c:f>
              <c:numCache>
                <c:formatCode>General</c:formatCode>
                <c:ptCount val="10"/>
                <c:pt idx="0">
                  <c:v>1</c:v>
                </c:pt>
                <c:pt idx="1">
                  <c:v>1</c:v>
                </c:pt>
                <c:pt idx="2">
                  <c:v>1</c:v>
                </c:pt>
                <c:pt idx="3">
                  <c:v>1</c:v>
                </c:pt>
                <c:pt idx="4">
                  <c:v>1</c:v>
                </c:pt>
              </c:numCache>
            </c:numRef>
          </c:val>
          <c:extLst>
            <c:ext xmlns:c16="http://schemas.microsoft.com/office/drawing/2014/chart" uri="{C3380CC4-5D6E-409C-BE32-E72D297353CC}">
              <c16:uniqueId val="{00000040-57B1-413B-8BAF-B0BAF1AF4E83}"/>
            </c:ext>
          </c:extLst>
        </c:ser>
        <c:ser>
          <c:idx val="65"/>
          <c:order val="65"/>
          <c:spPr>
            <a:solidFill>
              <a:schemeClr val="accent6">
                <a:lumMod val="6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Graphs'!$D$67:$M$67</c:f>
              <c:numCache>
                <c:formatCode>General</c:formatCode>
                <c:ptCount val="10"/>
                <c:pt idx="0">
                  <c:v>1</c:v>
                </c:pt>
              </c:numCache>
            </c:numRef>
          </c:val>
          <c:extLst>
            <c:ext xmlns:c16="http://schemas.microsoft.com/office/drawing/2014/chart" uri="{C3380CC4-5D6E-409C-BE32-E72D297353CC}">
              <c16:uniqueId val="{00000041-57B1-413B-8BAF-B0BAF1AF4E83}"/>
            </c:ext>
          </c:extLst>
        </c:ser>
        <c:ser>
          <c:idx val="66"/>
          <c:order val="66"/>
          <c:spPr>
            <a:solidFill>
              <a:schemeClr val="accent1">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Graphs'!$D$68:$M$68</c:f>
              <c:numCache>
                <c:formatCode>General</c:formatCode>
                <c:ptCount val="10"/>
                <c:pt idx="0">
                  <c:v>1</c:v>
                </c:pt>
                <c:pt idx="1">
                  <c:v>1</c:v>
                </c:pt>
                <c:pt idx="3">
                  <c:v>1</c:v>
                </c:pt>
                <c:pt idx="4">
                  <c:v>1</c:v>
                </c:pt>
                <c:pt idx="5">
                  <c:v>1</c:v>
                </c:pt>
                <c:pt idx="6">
                  <c:v>1</c:v>
                </c:pt>
              </c:numCache>
            </c:numRef>
          </c:val>
          <c:extLst>
            <c:ext xmlns:c16="http://schemas.microsoft.com/office/drawing/2014/chart" uri="{C3380CC4-5D6E-409C-BE32-E72D297353CC}">
              <c16:uniqueId val="{00000042-57B1-413B-8BAF-B0BAF1AF4E83}"/>
            </c:ext>
          </c:extLst>
        </c:ser>
        <c:ser>
          <c:idx val="67"/>
          <c:order val="67"/>
          <c:spPr>
            <a:solidFill>
              <a:schemeClr val="accent2">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Graphs'!$D$69:$M$69</c:f>
              <c:numCache>
                <c:formatCode>General</c:formatCode>
                <c:ptCount val="10"/>
                <c:pt idx="0">
                  <c:v>1</c:v>
                </c:pt>
                <c:pt idx="1">
                  <c:v>1</c:v>
                </c:pt>
                <c:pt idx="4">
                  <c:v>1</c:v>
                </c:pt>
              </c:numCache>
            </c:numRef>
          </c:val>
          <c:extLst>
            <c:ext xmlns:c16="http://schemas.microsoft.com/office/drawing/2014/chart" uri="{C3380CC4-5D6E-409C-BE32-E72D297353CC}">
              <c16:uniqueId val="{00000043-57B1-413B-8BAF-B0BAF1AF4E83}"/>
            </c:ext>
          </c:extLst>
        </c:ser>
        <c:ser>
          <c:idx val="68"/>
          <c:order val="68"/>
          <c:spPr>
            <a:solidFill>
              <a:schemeClr val="accent3">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Graphs'!$D$70:$M$70</c:f>
              <c:numCache>
                <c:formatCode>General</c:formatCode>
                <c:ptCount val="10"/>
                <c:pt idx="0">
                  <c:v>1</c:v>
                </c:pt>
                <c:pt idx="1">
                  <c:v>1</c:v>
                </c:pt>
                <c:pt idx="3">
                  <c:v>1</c:v>
                </c:pt>
                <c:pt idx="4">
                  <c:v>1</c:v>
                </c:pt>
                <c:pt idx="5">
                  <c:v>1</c:v>
                </c:pt>
                <c:pt idx="6">
                  <c:v>1</c:v>
                </c:pt>
                <c:pt idx="7">
                  <c:v>1</c:v>
                </c:pt>
              </c:numCache>
            </c:numRef>
          </c:val>
          <c:extLst>
            <c:ext xmlns:c16="http://schemas.microsoft.com/office/drawing/2014/chart" uri="{C3380CC4-5D6E-409C-BE32-E72D297353CC}">
              <c16:uniqueId val="{00000044-57B1-413B-8BAF-B0BAF1AF4E83}"/>
            </c:ext>
          </c:extLst>
        </c:ser>
        <c:ser>
          <c:idx val="69"/>
          <c:order val="69"/>
          <c:spPr>
            <a:solidFill>
              <a:schemeClr val="accent4">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Graphs'!$D$71:$M$71</c:f>
              <c:numCache>
                <c:formatCode>General</c:formatCode>
                <c:ptCount val="10"/>
              </c:numCache>
            </c:numRef>
          </c:val>
          <c:extLst>
            <c:ext xmlns:c16="http://schemas.microsoft.com/office/drawing/2014/chart" uri="{C3380CC4-5D6E-409C-BE32-E72D297353CC}">
              <c16:uniqueId val="{00000045-57B1-413B-8BAF-B0BAF1AF4E83}"/>
            </c:ext>
          </c:extLst>
        </c:ser>
        <c:ser>
          <c:idx val="70"/>
          <c:order val="70"/>
          <c:spPr>
            <a:solidFill>
              <a:schemeClr val="accent5">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Graphs'!$D$72:$M$72</c:f>
              <c:numCache>
                <c:formatCode>General</c:formatCode>
                <c:ptCount val="10"/>
                <c:pt idx="0">
                  <c:v>1</c:v>
                </c:pt>
              </c:numCache>
            </c:numRef>
          </c:val>
          <c:extLst>
            <c:ext xmlns:c16="http://schemas.microsoft.com/office/drawing/2014/chart" uri="{C3380CC4-5D6E-409C-BE32-E72D297353CC}">
              <c16:uniqueId val="{00000046-57B1-413B-8BAF-B0BAF1AF4E83}"/>
            </c:ext>
          </c:extLst>
        </c:ser>
        <c:ser>
          <c:idx val="71"/>
          <c:order val="71"/>
          <c:spPr>
            <a:solidFill>
              <a:schemeClr val="accent6">
                <a:lumMod val="80000"/>
                <a:lumOff val="2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Graphs'!$D$73:$M$73</c:f>
              <c:numCache>
                <c:formatCode>General</c:formatCode>
                <c:ptCount val="10"/>
                <c:pt idx="0">
                  <c:v>1</c:v>
                </c:pt>
              </c:numCache>
            </c:numRef>
          </c:val>
          <c:extLst>
            <c:ext xmlns:c16="http://schemas.microsoft.com/office/drawing/2014/chart" uri="{C3380CC4-5D6E-409C-BE32-E72D297353CC}">
              <c16:uniqueId val="{00000047-57B1-413B-8BAF-B0BAF1AF4E83}"/>
            </c:ext>
          </c:extLst>
        </c:ser>
        <c:ser>
          <c:idx val="72"/>
          <c:order val="72"/>
          <c:spPr>
            <a:solidFill>
              <a:schemeClr val="accent1">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Graphs'!$D$74:$M$74</c:f>
              <c:numCache>
                <c:formatCode>General</c:formatCode>
                <c:ptCount val="10"/>
                <c:pt idx="0">
                  <c:v>1</c:v>
                </c:pt>
                <c:pt idx="1">
                  <c:v>1</c:v>
                </c:pt>
                <c:pt idx="3">
                  <c:v>1</c:v>
                </c:pt>
                <c:pt idx="4">
                  <c:v>1</c:v>
                </c:pt>
                <c:pt idx="5">
                  <c:v>1</c:v>
                </c:pt>
                <c:pt idx="6">
                  <c:v>1</c:v>
                </c:pt>
                <c:pt idx="7">
                  <c:v>1</c:v>
                </c:pt>
                <c:pt idx="9">
                  <c:v>0</c:v>
                </c:pt>
              </c:numCache>
            </c:numRef>
          </c:val>
          <c:extLst>
            <c:ext xmlns:c16="http://schemas.microsoft.com/office/drawing/2014/chart" uri="{C3380CC4-5D6E-409C-BE32-E72D297353CC}">
              <c16:uniqueId val="{00000048-57B1-413B-8BAF-B0BAF1AF4E83}"/>
            </c:ext>
          </c:extLst>
        </c:ser>
        <c:ser>
          <c:idx val="73"/>
          <c:order val="73"/>
          <c:spPr>
            <a:solidFill>
              <a:schemeClr val="accent2">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Graphs'!$D$75:$M$75</c:f>
              <c:numCache>
                <c:formatCode>General</c:formatCode>
                <c:ptCount val="10"/>
                <c:pt idx="0">
                  <c:v>1</c:v>
                </c:pt>
                <c:pt idx="1">
                  <c:v>1</c:v>
                </c:pt>
                <c:pt idx="4">
                  <c:v>1</c:v>
                </c:pt>
                <c:pt idx="5">
                  <c:v>1</c:v>
                </c:pt>
                <c:pt idx="7">
                  <c:v>1</c:v>
                </c:pt>
              </c:numCache>
            </c:numRef>
          </c:val>
          <c:extLst>
            <c:ext xmlns:c16="http://schemas.microsoft.com/office/drawing/2014/chart" uri="{C3380CC4-5D6E-409C-BE32-E72D297353CC}">
              <c16:uniqueId val="{00000049-57B1-413B-8BAF-B0BAF1AF4E83}"/>
            </c:ext>
          </c:extLst>
        </c:ser>
        <c:ser>
          <c:idx val="74"/>
          <c:order val="74"/>
          <c:spPr>
            <a:solidFill>
              <a:schemeClr val="accent3">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Graphs'!$D$76:$M$76</c:f>
              <c:numCache>
                <c:formatCode>General</c:formatCode>
                <c:ptCount val="10"/>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4A-57B1-413B-8BAF-B0BAF1AF4E83}"/>
            </c:ext>
          </c:extLst>
        </c:ser>
        <c:ser>
          <c:idx val="75"/>
          <c:order val="75"/>
          <c:spPr>
            <a:solidFill>
              <a:schemeClr val="accent4">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Graphs'!$D$77:$M$77</c:f>
              <c:numCache>
                <c:formatCode>General</c:formatCode>
                <c:ptCount val="10"/>
                <c:pt idx="0">
                  <c:v>1</c:v>
                </c:pt>
                <c:pt idx="1">
                  <c:v>1</c:v>
                </c:pt>
                <c:pt idx="4">
                  <c:v>1</c:v>
                </c:pt>
                <c:pt idx="5">
                  <c:v>1</c:v>
                </c:pt>
                <c:pt idx="6">
                  <c:v>1</c:v>
                </c:pt>
              </c:numCache>
            </c:numRef>
          </c:val>
          <c:extLst>
            <c:ext xmlns:c16="http://schemas.microsoft.com/office/drawing/2014/chart" uri="{C3380CC4-5D6E-409C-BE32-E72D297353CC}">
              <c16:uniqueId val="{0000004B-57B1-413B-8BAF-B0BAF1AF4E83}"/>
            </c:ext>
          </c:extLst>
        </c:ser>
        <c:ser>
          <c:idx val="76"/>
          <c:order val="76"/>
          <c:spPr>
            <a:solidFill>
              <a:schemeClr val="accent5">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Graphs'!$D$78:$M$78</c:f>
              <c:numCache>
                <c:formatCode>General</c:formatCode>
                <c:ptCount val="10"/>
                <c:pt idx="0">
                  <c:v>1</c:v>
                </c:pt>
                <c:pt idx="1">
                  <c:v>1</c:v>
                </c:pt>
                <c:pt idx="3">
                  <c:v>1</c:v>
                </c:pt>
                <c:pt idx="4">
                  <c:v>1</c:v>
                </c:pt>
                <c:pt idx="5">
                  <c:v>1</c:v>
                </c:pt>
                <c:pt idx="6">
                  <c:v>1</c:v>
                </c:pt>
                <c:pt idx="7">
                  <c:v>1</c:v>
                </c:pt>
              </c:numCache>
            </c:numRef>
          </c:val>
          <c:extLst>
            <c:ext xmlns:c16="http://schemas.microsoft.com/office/drawing/2014/chart" uri="{C3380CC4-5D6E-409C-BE32-E72D297353CC}">
              <c16:uniqueId val="{0000004C-57B1-413B-8BAF-B0BAF1AF4E83}"/>
            </c:ext>
          </c:extLst>
        </c:ser>
        <c:ser>
          <c:idx val="77"/>
          <c:order val="77"/>
          <c:spPr>
            <a:solidFill>
              <a:schemeClr val="accent6">
                <a:lumMod val="8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Graphs'!$D$79:$M$79</c:f>
              <c:numCache>
                <c:formatCode>General</c:formatCode>
                <c:ptCount val="10"/>
                <c:pt idx="0">
                  <c:v>1</c:v>
                </c:pt>
                <c:pt idx="4">
                  <c:v>1</c:v>
                </c:pt>
                <c:pt idx="5">
                  <c:v>1</c:v>
                </c:pt>
              </c:numCache>
            </c:numRef>
          </c:val>
          <c:extLst>
            <c:ext xmlns:c16="http://schemas.microsoft.com/office/drawing/2014/chart" uri="{C3380CC4-5D6E-409C-BE32-E72D297353CC}">
              <c16:uniqueId val="{0000004D-57B1-413B-8BAF-B0BAF1AF4E83}"/>
            </c:ext>
          </c:extLst>
        </c:ser>
        <c:ser>
          <c:idx val="78"/>
          <c:order val="78"/>
          <c:spPr>
            <a:solidFill>
              <a:schemeClr val="accent1">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Graphs'!$D$80:$M$80</c:f>
              <c:numCache>
                <c:formatCode>General</c:formatCode>
                <c:ptCount val="10"/>
                <c:pt idx="0">
                  <c:v>1</c:v>
                </c:pt>
                <c:pt idx="1">
                  <c:v>1</c:v>
                </c:pt>
                <c:pt idx="3">
                  <c:v>1</c:v>
                </c:pt>
                <c:pt idx="4">
                  <c:v>1</c:v>
                </c:pt>
                <c:pt idx="5">
                  <c:v>1</c:v>
                </c:pt>
                <c:pt idx="6">
                  <c:v>1</c:v>
                </c:pt>
                <c:pt idx="7">
                  <c:v>1</c:v>
                </c:pt>
              </c:numCache>
            </c:numRef>
          </c:val>
          <c:extLst>
            <c:ext xmlns:c16="http://schemas.microsoft.com/office/drawing/2014/chart" uri="{C3380CC4-5D6E-409C-BE32-E72D297353CC}">
              <c16:uniqueId val="{0000004E-57B1-413B-8BAF-B0BAF1AF4E83}"/>
            </c:ext>
          </c:extLst>
        </c:ser>
        <c:ser>
          <c:idx val="79"/>
          <c:order val="79"/>
          <c:spPr>
            <a:solidFill>
              <a:schemeClr val="accent2">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Graphs'!$D$81:$M$81</c:f>
              <c:numCache>
                <c:formatCode>General</c:formatCode>
                <c:ptCount val="10"/>
                <c:pt idx="0">
                  <c:v>1</c:v>
                </c:pt>
                <c:pt idx="1">
                  <c:v>1</c:v>
                </c:pt>
                <c:pt idx="2">
                  <c:v>1</c:v>
                </c:pt>
                <c:pt idx="3">
                  <c:v>1</c:v>
                </c:pt>
                <c:pt idx="4">
                  <c:v>1</c:v>
                </c:pt>
                <c:pt idx="5">
                  <c:v>1</c:v>
                </c:pt>
                <c:pt idx="7">
                  <c:v>1</c:v>
                </c:pt>
              </c:numCache>
            </c:numRef>
          </c:val>
          <c:extLst>
            <c:ext xmlns:c16="http://schemas.microsoft.com/office/drawing/2014/chart" uri="{C3380CC4-5D6E-409C-BE32-E72D297353CC}">
              <c16:uniqueId val="{0000004F-57B1-413B-8BAF-B0BAF1AF4E83}"/>
            </c:ext>
          </c:extLst>
        </c:ser>
        <c:ser>
          <c:idx val="80"/>
          <c:order val="80"/>
          <c:spPr>
            <a:solidFill>
              <a:schemeClr val="accent3">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Graphs'!$D$82:$M$82</c:f>
              <c:numCache>
                <c:formatCode>General</c:formatCode>
                <c:ptCount val="10"/>
                <c:pt idx="0">
                  <c:v>1</c:v>
                </c:pt>
              </c:numCache>
            </c:numRef>
          </c:val>
          <c:extLst>
            <c:ext xmlns:c16="http://schemas.microsoft.com/office/drawing/2014/chart" uri="{C3380CC4-5D6E-409C-BE32-E72D297353CC}">
              <c16:uniqueId val="{00000050-57B1-413B-8BAF-B0BAF1AF4E83}"/>
            </c:ext>
          </c:extLst>
        </c:ser>
        <c:ser>
          <c:idx val="81"/>
          <c:order val="81"/>
          <c:spPr>
            <a:solidFill>
              <a:schemeClr val="accent4">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Graphs'!$D$83:$M$83</c:f>
              <c:numCache>
                <c:formatCode>General</c:formatCode>
                <c:ptCount val="10"/>
                <c:pt idx="0">
                  <c:v>1</c:v>
                </c:pt>
                <c:pt idx="1">
                  <c:v>1</c:v>
                </c:pt>
                <c:pt idx="2">
                  <c:v>1</c:v>
                </c:pt>
              </c:numCache>
            </c:numRef>
          </c:val>
          <c:extLst>
            <c:ext xmlns:c16="http://schemas.microsoft.com/office/drawing/2014/chart" uri="{C3380CC4-5D6E-409C-BE32-E72D297353CC}">
              <c16:uniqueId val="{00000051-57B1-413B-8BAF-B0BAF1AF4E83}"/>
            </c:ext>
          </c:extLst>
        </c:ser>
        <c:ser>
          <c:idx val="82"/>
          <c:order val="82"/>
          <c:spPr>
            <a:solidFill>
              <a:schemeClr val="accent5">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Graphs'!$D$84:$M$84</c:f>
              <c:numCache>
                <c:formatCode>General</c:formatCode>
                <c:ptCount val="10"/>
                <c:pt idx="0">
                  <c:v>1</c:v>
                </c:pt>
                <c:pt idx="1">
                  <c:v>1</c:v>
                </c:pt>
                <c:pt idx="2">
                  <c:v>1</c:v>
                </c:pt>
              </c:numCache>
            </c:numRef>
          </c:val>
          <c:extLst>
            <c:ext xmlns:c16="http://schemas.microsoft.com/office/drawing/2014/chart" uri="{C3380CC4-5D6E-409C-BE32-E72D297353CC}">
              <c16:uniqueId val="{00000052-57B1-413B-8BAF-B0BAF1AF4E83}"/>
            </c:ext>
          </c:extLst>
        </c:ser>
        <c:ser>
          <c:idx val="83"/>
          <c:order val="83"/>
          <c:spPr>
            <a:solidFill>
              <a:schemeClr val="accent6">
                <a:lumMod val="60000"/>
                <a:lumOff val="4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Graphs'!$D$85:$M$85</c:f>
              <c:numCache>
                <c:formatCode>General</c:formatCode>
                <c:ptCount val="10"/>
                <c:pt idx="0">
                  <c:v>1</c:v>
                </c:pt>
                <c:pt idx="1">
                  <c:v>1</c:v>
                </c:pt>
              </c:numCache>
            </c:numRef>
          </c:val>
          <c:extLst>
            <c:ext xmlns:c16="http://schemas.microsoft.com/office/drawing/2014/chart" uri="{C3380CC4-5D6E-409C-BE32-E72D297353CC}">
              <c16:uniqueId val="{00000053-57B1-413B-8BAF-B0BAF1AF4E83}"/>
            </c:ext>
          </c:extLst>
        </c:ser>
        <c:ser>
          <c:idx val="84"/>
          <c:order val="84"/>
          <c:spPr>
            <a:solidFill>
              <a:schemeClr val="accent1">
                <a:lumMod val="50000"/>
              </a:schemeClr>
            </a:solidFill>
            <a:ln>
              <a:noFill/>
            </a:ln>
            <a:effectLst/>
          </c:spPr>
          <c:invertIfNegative val="0"/>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Graphs'!$D$86:$M$86</c:f>
              <c:numCache>
                <c:formatCode>General</c:formatCode>
                <c:ptCount val="10"/>
                <c:pt idx="0">
                  <c:v>1</c:v>
                </c:pt>
                <c:pt idx="1">
                  <c:v>1</c:v>
                </c:pt>
              </c:numCache>
            </c:numRef>
          </c:val>
          <c:extLst>
            <c:ext xmlns:c16="http://schemas.microsoft.com/office/drawing/2014/chart" uri="{C3380CC4-5D6E-409C-BE32-E72D297353CC}">
              <c16:uniqueId val="{00000054-57B1-413B-8BAF-B0BAF1AF4E83}"/>
            </c:ext>
          </c:extLst>
        </c:ser>
        <c:ser>
          <c:idx val="85"/>
          <c:order val="85"/>
          <c:spPr>
            <a:solidFill>
              <a:schemeClr val="accent1">
                <a:lumMod val="50000"/>
              </a:schemeClr>
            </a:solidFill>
            <a:ln>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'Resources Analysis Graphs'!$D$1:$M$1</c:f>
              <c:strCache>
                <c:ptCount val="10"/>
                <c:pt idx="0">
                  <c:v>General substance abuse</c:v>
                </c:pt>
                <c:pt idx="1">
                  <c:v>Underage drinking</c:v>
                </c:pt>
                <c:pt idx="2">
                  <c:v>Adult alcohol misuse/abuse</c:v>
                </c:pt>
                <c:pt idx="3">
                  <c:v>Marijuana misuse/abuse</c:v>
                </c:pt>
                <c:pt idx="4">
                  <c:v>Underage marijuana misuse/abuse</c:v>
                </c:pt>
                <c:pt idx="5">
                  <c:v>Prescription and over-the-counter drug misuse/abuse</c:v>
                </c:pt>
                <c:pt idx="6">
                  <c:v>Tobacco use misuse/abuse</c:v>
                </c:pt>
                <c:pt idx="7">
                  <c:v>Other illicit Drugs</c:v>
                </c:pt>
                <c:pt idx="8">
                  <c:v>Not Applicable</c:v>
                </c:pt>
                <c:pt idx="9">
                  <c:v>Other (please specify)</c:v>
                </c:pt>
              </c:strCache>
            </c:strRef>
          </c:cat>
          <c:val>
            <c:numRef>
              <c:f>'Resources Analysis Graphs'!$D$88:$M$88</c:f>
              <c:numCache>
                <c:formatCode>0%</c:formatCode>
                <c:ptCount val="10"/>
                <c:pt idx="0">
                  <c:v>0.74117647058823533</c:v>
                </c:pt>
                <c:pt idx="1">
                  <c:v>0.38823529411764707</c:v>
                </c:pt>
                <c:pt idx="2">
                  <c:v>0.22352941176470589</c:v>
                </c:pt>
                <c:pt idx="3">
                  <c:v>0.30588235294117649</c:v>
                </c:pt>
                <c:pt idx="4">
                  <c:v>0.35294117647058826</c:v>
                </c:pt>
                <c:pt idx="5">
                  <c:v>0.41176470588235292</c:v>
                </c:pt>
                <c:pt idx="6">
                  <c:v>0.30588235294117649</c:v>
                </c:pt>
                <c:pt idx="7">
                  <c:v>0.29411764705882354</c:v>
                </c:pt>
                <c:pt idx="8">
                  <c:v>2.3529411764705882E-2</c:v>
                </c:pt>
                <c:pt idx="9">
                  <c:v>5.8823529411764705E-2</c:v>
                </c:pt>
              </c:numCache>
            </c:numRef>
          </c:val>
          <c:extLst>
            <c:ext xmlns:c16="http://schemas.microsoft.com/office/drawing/2014/chart" uri="{C3380CC4-5D6E-409C-BE32-E72D297353CC}">
              <c16:uniqueId val="{00000055-57B1-413B-8BAF-B0BAF1AF4E83}"/>
            </c:ext>
          </c:extLst>
        </c:ser>
        <c:dLbls>
          <c:showLegendKey val="0"/>
          <c:showVal val="0"/>
          <c:showCatName val="0"/>
          <c:showSerName val="0"/>
          <c:showPercent val="0"/>
          <c:showBubbleSize val="0"/>
        </c:dLbls>
        <c:gapWidth val="110"/>
        <c:overlap val="-27"/>
        <c:axId val="81394688"/>
        <c:axId val="81400576"/>
      </c:barChart>
      <c:catAx>
        <c:axId val="81394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400576"/>
        <c:crosses val="autoZero"/>
        <c:auto val="1"/>
        <c:lblAlgn val="ctr"/>
        <c:lblOffset val="100"/>
        <c:noMultiLvlLbl val="0"/>
      </c:catAx>
      <c:valAx>
        <c:axId val="81400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94688"/>
        <c:crosses val="autoZero"/>
        <c:crossBetween val="between"/>
      </c:valAx>
      <c:spPr>
        <a:noFill/>
        <a:ln>
          <a:noFill/>
        </a:ln>
        <a:effectLst/>
      </c:spPr>
    </c:plotArea>
    <c:plotVisOnly val="1"/>
    <c:dispBlanksAs val="gap"/>
    <c:showDLblsOverMax val="0"/>
  </c:chart>
  <c:spPr>
    <a:solidFill>
      <a:schemeClr val="bg1">
        <a:alpha val="97000"/>
      </a:schemeClr>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Resources addressing mental health promotion probems(s) (2017)</a:t>
            </a:r>
          </a:p>
        </c:rich>
      </c:tx>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Graphs'!$N$2:$U$2</c:f>
              <c:numCache>
                <c:formatCode>General</c:formatCode>
                <c:ptCount val="8"/>
              </c:numCache>
            </c:numRef>
          </c:val>
          <c:extLst>
            <c:ext xmlns:c16="http://schemas.microsoft.com/office/drawing/2014/chart" uri="{C3380CC4-5D6E-409C-BE32-E72D297353CC}">
              <c16:uniqueId val="{00000000-2BF2-4BCF-BE53-90EFFDB8E195}"/>
            </c:ext>
          </c:extLst>
        </c:ser>
        <c:ser>
          <c:idx val="1"/>
          <c:order val="1"/>
          <c:spPr>
            <a:solidFill>
              <a:schemeClr val="accent2"/>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Graphs'!$N$3:$U$3</c:f>
              <c:numCache>
                <c:formatCode>General</c:formatCode>
                <c:ptCount val="8"/>
              </c:numCache>
            </c:numRef>
          </c:val>
          <c:extLst>
            <c:ext xmlns:c16="http://schemas.microsoft.com/office/drawing/2014/chart" uri="{C3380CC4-5D6E-409C-BE32-E72D297353CC}">
              <c16:uniqueId val="{00000001-2BF2-4BCF-BE53-90EFFDB8E195}"/>
            </c:ext>
          </c:extLst>
        </c:ser>
        <c:ser>
          <c:idx val="2"/>
          <c:order val="2"/>
          <c:spPr>
            <a:solidFill>
              <a:schemeClr val="accent3"/>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Graphs'!$N$4:$U$4</c:f>
              <c:numCache>
                <c:formatCode>General</c:formatCode>
                <c:ptCount val="8"/>
              </c:numCache>
            </c:numRef>
          </c:val>
          <c:extLst>
            <c:ext xmlns:c16="http://schemas.microsoft.com/office/drawing/2014/chart" uri="{C3380CC4-5D6E-409C-BE32-E72D297353CC}">
              <c16:uniqueId val="{00000002-2BF2-4BCF-BE53-90EFFDB8E195}"/>
            </c:ext>
          </c:extLst>
        </c:ser>
        <c:ser>
          <c:idx val="3"/>
          <c:order val="3"/>
          <c:spPr>
            <a:solidFill>
              <a:schemeClr val="accent4"/>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Graphs'!$N$5:$U$5</c:f>
              <c:numCache>
                <c:formatCode>General</c:formatCode>
                <c:ptCount val="8"/>
                <c:pt idx="0">
                  <c:v>1</c:v>
                </c:pt>
              </c:numCache>
            </c:numRef>
          </c:val>
          <c:extLst>
            <c:ext xmlns:c16="http://schemas.microsoft.com/office/drawing/2014/chart" uri="{C3380CC4-5D6E-409C-BE32-E72D297353CC}">
              <c16:uniqueId val="{00000003-2BF2-4BCF-BE53-90EFFDB8E195}"/>
            </c:ext>
          </c:extLst>
        </c:ser>
        <c:ser>
          <c:idx val="4"/>
          <c:order val="4"/>
          <c:spPr>
            <a:solidFill>
              <a:schemeClr val="accent5"/>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Graphs'!$N$6:$U$6</c:f>
              <c:numCache>
                <c:formatCode>General</c:formatCode>
                <c:ptCount val="8"/>
                <c:pt idx="0">
                  <c:v>1</c:v>
                </c:pt>
                <c:pt idx="1">
                  <c:v>1</c:v>
                </c:pt>
                <c:pt idx="2">
                  <c:v>1</c:v>
                </c:pt>
                <c:pt idx="7">
                  <c:v>1</c:v>
                </c:pt>
              </c:numCache>
            </c:numRef>
          </c:val>
          <c:extLst>
            <c:ext xmlns:c16="http://schemas.microsoft.com/office/drawing/2014/chart" uri="{C3380CC4-5D6E-409C-BE32-E72D297353CC}">
              <c16:uniqueId val="{00000004-2BF2-4BCF-BE53-90EFFDB8E195}"/>
            </c:ext>
          </c:extLst>
        </c:ser>
        <c:ser>
          <c:idx val="5"/>
          <c:order val="5"/>
          <c:spPr>
            <a:solidFill>
              <a:schemeClr val="accent6"/>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Graphs'!$N$7:$U$7</c:f>
              <c:numCache>
                <c:formatCode>General</c:formatCode>
                <c:ptCount val="8"/>
                <c:pt idx="0">
                  <c:v>1</c:v>
                </c:pt>
                <c:pt idx="2">
                  <c:v>1</c:v>
                </c:pt>
                <c:pt idx="3">
                  <c:v>1</c:v>
                </c:pt>
                <c:pt idx="4">
                  <c:v>1</c:v>
                </c:pt>
                <c:pt idx="6">
                  <c:v>1</c:v>
                </c:pt>
                <c:pt idx="7">
                  <c:v>1</c:v>
                </c:pt>
              </c:numCache>
            </c:numRef>
          </c:val>
          <c:extLst>
            <c:ext xmlns:c16="http://schemas.microsoft.com/office/drawing/2014/chart" uri="{C3380CC4-5D6E-409C-BE32-E72D297353CC}">
              <c16:uniqueId val="{00000005-2BF2-4BCF-BE53-90EFFDB8E195}"/>
            </c:ext>
          </c:extLst>
        </c:ser>
        <c:ser>
          <c:idx val="6"/>
          <c:order val="6"/>
          <c:spPr>
            <a:solidFill>
              <a:schemeClr val="accent1">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Graphs'!$N$8:$U$8</c:f>
              <c:numCache>
                <c:formatCode>General</c:formatCode>
                <c:ptCount val="8"/>
                <c:pt idx="2">
                  <c:v>1</c:v>
                </c:pt>
                <c:pt idx="3">
                  <c:v>1</c:v>
                </c:pt>
              </c:numCache>
            </c:numRef>
          </c:val>
          <c:extLst>
            <c:ext xmlns:c16="http://schemas.microsoft.com/office/drawing/2014/chart" uri="{C3380CC4-5D6E-409C-BE32-E72D297353CC}">
              <c16:uniqueId val="{00000006-2BF2-4BCF-BE53-90EFFDB8E195}"/>
            </c:ext>
          </c:extLst>
        </c:ser>
        <c:ser>
          <c:idx val="7"/>
          <c:order val="7"/>
          <c:spPr>
            <a:solidFill>
              <a:schemeClr val="accent2">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Graphs'!$N$9:$U$9</c:f>
              <c:numCache>
                <c:formatCode>General</c:formatCode>
                <c:ptCount val="8"/>
                <c:pt idx="2">
                  <c:v>1</c:v>
                </c:pt>
                <c:pt idx="3">
                  <c:v>1</c:v>
                </c:pt>
              </c:numCache>
            </c:numRef>
          </c:val>
          <c:extLst>
            <c:ext xmlns:c16="http://schemas.microsoft.com/office/drawing/2014/chart" uri="{C3380CC4-5D6E-409C-BE32-E72D297353CC}">
              <c16:uniqueId val="{00000007-2BF2-4BCF-BE53-90EFFDB8E195}"/>
            </c:ext>
          </c:extLst>
        </c:ser>
        <c:ser>
          <c:idx val="8"/>
          <c:order val="8"/>
          <c:spPr>
            <a:solidFill>
              <a:schemeClr val="accent3">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Graphs'!$N$10:$U$10</c:f>
              <c:numCache>
                <c:formatCode>General</c:formatCode>
                <c:ptCount val="8"/>
                <c:pt idx="1">
                  <c:v>1</c:v>
                </c:pt>
                <c:pt idx="3">
                  <c:v>1</c:v>
                </c:pt>
                <c:pt idx="4">
                  <c:v>1</c:v>
                </c:pt>
              </c:numCache>
            </c:numRef>
          </c:val>
          <c:extLst>
            <c:ext xmlns:c16="http://schemas.microsoft.com/office/drawing/2014/chart" uri="{C3380CC4-5D6E-409C-BE32-E72D297353CC}">
              <c16:uniqueId val="{00000008-2BF2-4BCF-BE53-90EFFDB8E195}"/>
            </c:ext>
          </c:extLst>
        </c:ser>
        <c:ser>
          <c:idx val="9"/>
          <c:order val="9"/>
          <c:spPr>
            <a:solidFill>
              <a:schemeClr val="accent4">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Graphs'!$N$11:$U$11</c:f>
              <c:numCache>
                <c:formatCode>General</c:formatCode>
                <c:ptCount val="8"/>
                <c:pt idx="0">
                  <c:v>1</c:v>
                </c:pt>
                <c:pt idx="1">
                  <c:v>1</c:v>
                </c:pt>
                <c:pt idx="3">
                  <c:v>1</c:v>
                </c:pt>
                <c:pt idx="4">
                  <c:v>1</c:v>
                </c:pt>
                <c:pt idx="7">
                  <c:v>1</c:v>
                </c:pt>
              </c:numCache>
            </c:numRef>
          </c:val>
          <c:extLst>
            <c:ext xmlns:c16="http://schemas.microsoft.com/office/drawing/2014/chart" uri="{C3380CC4-5D6E-409C-BE32-E72D297353CC}">
              <c16:uniqueId val="{00000009-2BF2-4BCF-BE53-90EFFDB8E195}"/>
            </c:ext>
          </c:extLst>
        </c:ser>
        <c:ser>
          <c:idx val="10"/>
          <c:order val="10"/>
          <c:spPr>
            <a:solidFill>
              <a:schemeClr val="accent5">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Graphs'!$N$12:$U$12</c:f>
              <c:numCache>
                <c:formatCode>General</c:formatCode>
                <c:ptCount val="8"/>
                <c:pt idx="0">
                  <c:v>1</c:v>
                </c:pt>
                <c:pt idx="2">
                  <c:v>1</c:v>
                </c:pt>
                <c:pt idx="4">
                  <c:v>1</c:v>
                </c:pt>
                <c:pt idx="7">
                  <c:v>1</c:v>
                </c:pt>
              </c:numCache>
            </c:numRef>
          </c:val>
          <c:extLst>
            <c:ext xmlns:c16="http://schemas.microsoft.com/office/drawing/2014/chart" uri="{C3380CC4-5D6E-409C-BE32-E72D297353CC}">
              <c16:uniqueId val="{0000000A-2BF2-4BCF-BE53-90EFFDB8E195}"/>
            </c:ext>
          </c:extLst>
        </c:ser>
        <c:ser>
          <c:idx val="11"/>
          <c:order val="11"/>
          <c:spPr>
            <a:solidFill>
              <a:schemeClr val="accent6">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Graphs'!$N$13:$U$13</c:f>
              <c:numCache>
                <c:formatCode>General</c:formatCode>
                <c:ptCount val="8"/>
              </c:numCache>
            </c:numRef>
          </c:val>
          <c:extLst>
            <c:ext xmlns:c16="http://schemas.microsoft.com/office/drawing/2014/chart" uri="{C3380CC4-5D6E-409C-BE32-E72D297353CC}">
              <c16:uniqueId val="{0000000B-2BF2-4BCF-BE53-90EFFDB8E195}"/>
            </c:ext>
          </c:extLst>
        </c:ser>
        <c:ser>
          <c:idx val="12"/>
          <c:order val="12"/>
          <c:spPr>
            <a:solidFill>
              <a:schemeClr val="accent1">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Graphs'!$N$14:$U$14</c:f>
              <c:numCache>
                <c:formatCode>General</c:formatCode>
                <c:ptCount val="8"/>
              </c:numCache>
            </c:numRef>
          </c:val>
          <c:extLst>
            <c:ext xmlns:c16="http://schemas.microsoft.com/office/drawing/2014/chart" uri="{C3380CC4-5D6E-409C-BE32-E72D297353CC}">
              <c16:uniqueId val="{0000000C-2BF2-4BCF-BE53-90EFFDB8E195}"/>
            </c:ext>
          </c:extLst>
        </c:ser>
        <c:ser>
          <c:idx val="13"/>
          <c:order val="13"/>
          <c:spPr>
            <a:solidFill>
              <a:schemeClr val="accent2">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Graphs'!$N$15:$U$15</c:f>
              <c:numCache>
                <c:formatCode>General</c:formatCode>
                <c:ptCount val="8"/>
                <c:pt idx="0">
                  <c:v>1</c:v>
                </c:pt>
                <c:pt idx="1">
                  <c:v>1</c:v>
                </c:pt>
                <c:pt idx="4">
                  <c:v>1</c:v>
                </c:pt>
                <c:pt idx="6">
                  <c:v>1</c:v>
                </c:pt>
                <c:pt idx="7">
                  <c:v>1</c:v>
                </c:pt>
              </c:numCache>
            </c:numRef>
          </c:val>
          <c:extLst>
            <c:ext xmlns:c16="http://schemas.microsoft.com/office/drawing/2014/chart" uri="{C3380CC4-5D6E-409C-BE32-E72D297353CC}">
              <c16:uniqueId val="{0000000D-2BF2-4BCF-BE53-90EFFDB8E195}"/>
            </c:ext>
          </c:extLst>
        </c:ser>
        <c:ser>
          <c:idx val="14"/>
          <c:order val="14"/>
          <c:spPr>
            <a:solidFill>
              <a:schemeClr val="accent3">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Graphs'!$N$16:$U$16</c:f>
              <c:numCache>
                <c:formatCode>General</c:formatCode>
                <c:ptCount val="8"/>
              </c:numCache>
            </c:numRef>
          </c:val>
          <c:extLst>
            <c:ext xmlns:c16="http://schemas.microsoft.com/office/drawing/2014/chart" uri="{C3380CC4-5D6E-409C-BE32-E72D297353CC}">
              <c16:uniqueId val="{0000000E-2BF2-4BCF-BE53-90EFFDB8E195}"/>
            </c:ext>
          </c:extLst>
        </c:ser>
        <c:ser>
          <c:idx val="15"/>
          <c:order val="15"/>
          <c:spPr>
            <a:solidFill>
              <a:schemeClr val="accent4">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Graphs'!$N$17:$U$17</c:f>
              <c:numCache>
                <c:formatCode>General</c:formatCode>
                <c:ptCount val="8"/>
                <c:pt idx="0">
                  <c:v>1</c:v>
                </c:pt>
                <c:pt idx="1">
                  <c:v>1</c:v>
                </c:pt>
                <c:pt idx="3">
                  <c:v>1</c:v>
                </c:pt>
              </c:numCache>
            </c:numRef>
          </c:val>
          <c:extLst>
            <c:ext xmlns:c16="http://schemas.microsoft.com/office/drawing/2014/chart" uri="{C3380CC4-5D6E-409C-BE32-E72D297353CC}">
              <c16:uniqueId val="{0000000F-2BF2-4BCF-BE53-90EFFDB8E195}"/>
            </c:ext>
          </c:extLst>
        </c:ser>
        <c:ser>
          <c:idx val="16"/>
          <c:order val="16"/>
          <c:spPr>
            <a:solidFill>
              <a:schemeClr val="accent5">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Graphs'!$N$18:$U$18</c:f>
              <c:numCache>
                <c:formatCode>General</c:formatCode>
                <c:ptCount val="8"/>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10-2BF2-4BCF-BE53-90EFFDB8E195}"/>
            </c:ext>
          </c:extLst>
        </c:ser>
        <c:ser>
          <c:idx val="17"/>
          <c:order val="17"/>
          <c:spPr>
            <a:solidFill>
              <a:schemeClr val="accent6">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Graphs'!$N$19:$U$19</c:f>
              <c:numCache>
                <c:formatCode>General</c:formatCode>
                <c:ptCount val="8"/>
                <c:pt idx="0">
                  <c:v>1</c:v>
                </c:pt>
                <c:pt idx="1">
                  <c:v>1</c:v>
                </c:pt>
                <c:pt idx="3">
                  <c:v>1</c:v>
                </c:pt>
                <c:pt idx="4">
                  <c:v>1</c:v>
                </c:pt>
                <c:pt idx="6">
                  <c:v>1</c:v>
                </c:pt>
                <c:pt idx="7">
                  <c:v>1</c:v>
                </c:pt>
              </c:numCache>
            </c:numRef>
          </c:val>
          <c:extLst>
            <c:ext xmlns:c16="http://schemas.microsoft.com/office/drawing/2014/chart" uri="{C3380CC4-5D6E-409C-BE32-E72D297353CC}">
              <c16:uniqueId val="{00000011-2BF2-4BCF-BE53-90EFFDB8E195}"/>
            </c:ext>
          </c:extLst>
        </c:ser>
        <c:ser>
          <c:idx val="18"/>
          <c:order val="18"/>
          <c:spPr>
            <a:solidFill>
              <a:schemeClr val="accent1">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Graphs'!$N$20:$U$20</c:f>
              <c:numCache>
                <c:formatCode>General</c:formatCode>
                <c:ptCount val="8"/>
                <c:pt idx="0">
                  <c:v>1</c:v>
                </c:pt>
                <c:pt idx="3">
                  <c:v>1</c:v>
                </c:pt>
                <c:pt idx="4">
                  <c:v>1</c:v>
                </c:pt>
              </c:numCache>
            </c:numRef>
          </c:val>
          <c:extLst>
            <c:ext xmlns:c16="http://schemas.microsoft.com/office/drawing/2014/chart" uri="{C3380CC4-5D6E-409C-BE32-E72D297353CC}">
              <c16:uniqueId val="{00000012-2BF2-4BCF-BE53-90EFFDB8E195}"/>
            </c:ext>
          </c:extLst>
        </c:ser>
        <c:ser>
          <c:idx val="19"/>
          <c:order val="19"/>
          <c:spPr>
            <a:solidFill>
              <a:schemeClr val="accent2">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Graphs'!$N$21:$U$21</c:f>
              <c:numCache>
                <c:formatCode>General</c:formatCode>
                <c:ptCount val="8"/>
                <c:pt idx="3">
                  <c:v>1</c:v>
                </c:pt>
              </c:numCache>
            </c:numRef>
          </c:val>
          <c:extLst>
            <c:ext xmlns:c16="http://schemas.microsoft.com/office/drawing/2014/chart" uri="{C3380CC4-5D6E-409C-BE32-E72D297353CC}">
              <c16:uniqueId val="{00000013-2BF2-4BCF-BE53-90EFFDB8E195}"/>
            </c:ext>
          </c:extLst>
        </c:ser>
        <c:ser>
          <c:idx val="20"/>
          <c:order val="20"/>
          <c:spPr>
            <a:solidFill>
              <a:schemeClr val="accent3">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Graphs'!$N$22:$U$22</c:f>
              <c:numCache>
                <c:formatCode>General</c:formatCode>
                <c:ptCount val="8"/>
              </c:numCache>
            </c:numRef>
          </c:val>
          <c:extLst>
            <c:ext xmlns:c16="http://schemas.microsoft.com/office/drawing/2014/chart" uri="{C3380CC4-5D6E-409C-BE32-E72D297353CC}">
              <c16:uniqueId val="{00000014-2BF2-4BCF-BE53-90EFFDB8E195}"/>
            </c:ext>
          </c:extLst>
        </c:ser>
        <c:ser>
          <c:idx val="21"/>
          <c:order val="21"/>
          <c:spPr>
            <a:solidFill>
              <a:schemeClr val="accent4">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Graphs'!$N$23:$U$23</c:f>
              <c:numCache>
                <c:formatCode>General</c:formatCode>
                <c:ptCount val="8"/>
              </c:numCache>
            </c:numRef>
          </c:val>
          <c:extLst>
            <c:ext xmlns:c16="http://schemas.microsoft.com/office/drawing/2014/chart" uri="{C3380CC4-5D6E-409C-BE32-E72D297353CC}">
              <c16:uniqueId val="{00000015-2BF2-4BCF-BE53-90EFFDB8E195}"/>
            </c:ext>
          </c:extLst>
        </c:ser>
        <c:ser>
          <c:idx val="22"/>
          <c:order val="22"/>
          <c:spPr>
            <a:solidFill>
              <a:schemeClr val="accent5">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Graphs'!$N$24:$U$24</c:f>
              <c:numCache>
                <c:formatCode>General</c:formatCode>
                <c:ptCount val="8"/>
                <c:pt idx="0">
                  <c:v>1</c:v>
                </c:pt>
                <c:pt idx="3">
                  <c:v>1</c:v>
                </c:pt>
                <c:pt idx="4">
                  <c:v>1</c:v>
                </c:pt>
              </c:numCache>
            </c:numRef>
          </c:val>
          <c:extLst>
            <c:ext xmlns:c16="http://schemas.microsoft.com/office/drawing/2014/chart" uri="{C3380CC4-5D6E-409C-BE32-E72D297353CC}">
              <c16:uniqueId val="{00000016-2BF2-4BCF-BE53-90EFFDB8E195}"/>
            </c:ext>
          </c:extLst>
        </c:ser>
        <c:ser>
          <c:idx val="23"/>
          <c:order val="23"/>
          <c:spPr>
            <a:solidFill>
              <a:schemeClr val="accent6">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Graphs'!$N$25:$U$25</c:f>
              <c:numCache>
                <c:formatCode>General</c:formatCode>
                <c:ptCount val="8"/>
                <c:pt idx="7">
                  <c:v>1</c:v>
                </c:pt>
              </c:numCache>
            </c:numRef>
          </c:val>
          <c:extLst>
            <c:ext xmlns:c16="http://schemas.microsoft.com/office/drawing/2014/chart" uri="{C3380CC4-5D6E-409C-BE32-E72D297353CC}">
              <c16:uniqueId val="{00000017-2BF2-4BCF-BE53-90EFFDB8E195}"/>
            </c:ext>
          </c:extLst>
        </c:ser>
        <c:ser>
          <c:idx val="24"/>
          <c:order val="24"/>
          <c:spPr>
            <a:solidFill>
              <a:schemeClr val="accent1">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Graphs'!$N$26:$U$26</c:f>
              <c:numCache>
                <c:formatCode>General</c:formatCode>
                <c:ptCount val="8"/>
                <c:pt idx="0">
                  <c:v>1</c:v>
                </c:pt>
                <c:pt idx="1">
                  <c:v>1</c:v>
                </c:pt>
                <c:pt idx="2">
                  <c:v>1</c:v>
                </c:pt>
                <c:pt idx="3">
                  <c:v>1</c:v>
                </c:pt>
                <c:pt idx="6">
                  <c:v>1</c:v>
                </c:pt>
              </c:numCache>
            </c:numRef>
          </c:val>
          <c:extLst>
            <c:ext xmlns:c16="http://schemas.microsoft.com/office/drawing/2014/chart" uri="{C3380CC4-5D6E-409C-BE32-E72D297353CC}">
              <c16:uniqueId val="{00000018-2BF2-4BCF-BE53-90EFFDB8E195}"/>
            </c:ext>
          </c:extLst>
        </c:ser>
        <c:ser>
          <c:idx val="25"/>
          <c:order val="25"/>
          <c:spPr>
            <a:solidFill>
              <a:schemeClr val="accent2">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Graphs'!$N$27:$U$27</c:f>
              <c:numCache>
                <c:formatCode>General</c:formatCode>
                <c:ptCount val="8"/>
                <c:pt idx="0">
                  <c:v>1</c:v>
                </c:pt>
                <c:pt idx="1">
                  <c:v>1</c:v>
                </c:pt>
                <c:pt idx="2">
                  <c:v>1</c:v>
                </c:pt>
                <c:pt idx="3">
                  <c:v>1</c:v>
                </c:pt>
              </c:numCache>
            </c:numRef>
          </c:val>
          <c:extLst>
            <c:ext xmlns:c16="http://schemas.microsoft.com/office/drawing/2014/chart" uri="{C3380CC4-5D6E-409C-BE32-E72D297353CC}">
              <c16:uniqueId val="{00000019-2BF2-4BCF-BE53-90EFFDB8E195}"/>
            </c:ext>
          </c:extLst>
        </c:ser>
        <c:ser>
          <c:idx val="26"/>
          <c:order val="26"/>
          <c:spPr>
            <a:solidFill>
              <a:schemeClr val="accent3">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Graphs'!$N$28:$U$28</c:f>
              <c:numCache>
                <c:formatCode>General</c:formatCode>
                <c:ptCount val="8"/>
                <c:pt idx="0">
                  <c:v>1</c:v>
                </c:pt>
                <c:pt idx="1">
                  <c:v>1</c:v>
                </c:pt>
                <c:pt idx="2">
                  <c:v>1</c:v>
                </c:pt>
                <c:pt idx="3">
                  <c:v>1</c:v>
                </c:pt>
                <c:pt idx="5">
                  <c:v>1</c:v>
                </c:pt>
                <c:pt idx="6">
                  <c:v>1</c:v>
                </c:pt>
              </c:numCache>
            </c:numRef>
          </c:val>
          <c:extLst>
            <c:ext xmlns:c16="http://schemas.microsoft.com/office/drawing/2014/chart" uri="{C3380CC4-5D6E-409C-BE32-E72D297353CC}">
              <c16:uniqueId val="{0000001A-2BF2-4BCF-BE53-90EFFDB8E195}"/>
            </c:ext>
          </c:extLst>
        </c:ser>
        <c:ser>
          <c:idx val="27"/>
          <c:order val="27"/>
          <c:spPr>
            <a:solidFill>
              <a:schemeClr val="accent4">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Graphs'!$N$29:$U$29</c:f>
              <c:numCache>
                <c:formatCode>General</c:formatCode>
                <c:ptCount val="8"/>
                <c:pt idx="0">
                  <c:v>1</c:v>
                </c:pt>
                <c:pt idx="1">
                  <c:v>1</c:v>
                </c:pt>
                <c:pt idx="2">
                  <c:v>1</c:v>
                </c:pt>
                <c:pt idx="3">
                  <c:v>1</c:v>
                </c:pt>
                <c:pt idx="6">
                  <c:v>1</c:v>
                </c:pt>
              </c:numCache>
            </c:numRef>
          </c:val>
          <c:extLst>
            <c:ext xmlns:c16="http://schemas.microsoft.com/office/drawing/2014/chart" uri="{C3380CC4-5D6E-409C-BE32-E72D297353CC}">
              <c16:uniqueId val="{0000001B-2BF2-4BCF-BE53-90EFFDB8E195}"/>
            </c:ext>
          </c:extLst>
        </c:ser>
        <c:ser>
          <c:idx val="28"/>
          <c:order val="28"/>
          <c:spPr>
            <a:solidFill>
              <a:schemeClr val="accent5">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Graphs'!$N$30:$U$30</c:f>
              <c:numCache>
                <c:formatCode>General</c:formatCode>
                <c:ptCount val="8"/>
                <c:pt idx="0">
                  <c:v>1</c:v>
                </c:pt>
                <c:pt idx="1">
                  <c:v>1</c:v>
                </c:pt>
                <c:pt idx="2">
                  <c:v>1</c:v>
                </c:pt>
                <c:pt idx="3">
                  <c:v>1</c:v>
                </c:pt>
                <c:pt idx="5">
                  <c:v>1</c:v>
                </c:pt>
                <c:pt idx="6">
                  <c:v>1</c:v>
                </c:pt>
              </c:numCache>
            </c:numRef>
          </c:val>
          <c:extLst>
            <c:ext xmlns:c16="http://schemas.microsoft.com/office/drawing/2014/chart" uri="{C3380CC4-5D6E-409C-BE32-E72D297353CC}">
              <c16:uniqueId val="{0000001C-2BF2-4BCF-BE53-90EFFDB8E195}"/>
            </c:ext>
          </c:extLst>
        </c:ser>
        <c:ser>
          <c:idx val="29"/>
          <c:order val="29"/>
          <c:spPr>
            <a:solidFill>
              <a:schemeClr val="accent6">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Graphs'!$N$31:$U$31</c:f>
              <c:numCache>
                <c:formatCode>General</c:formatCode>
                <c:ptCount val="8"/>
                <c:pt idx="1">
                  <c:v>1</c:v>
                </c:pt>
                <c:pt idx="3">
                  <c:v>1</c:v>
                </c:pt>
                <c:pt idx="6">
                  <c:v>1</c:v>
                </c:pt>
              </c:numCache>
            </c:numRef>
          </c:val>
          <c:extLst>
            <c:ext xmlns:c16="http://schemas.microsoft.com/office/drawing/2014/chart" uri="{C3380CC4-5D6E-409C-BE32-E72D297353CC}">
              <c16:uniqueId val="{0000001D-2BF2-4BCF-BE53-90EFFDB8E195}"/>
            </c:ext>
          </c:extLst>
        </c:ser>
        <c:ser>
          <c:idx val="30"/>
          <c:order val="30"/>
          <c:spPr>
            <a:solidFill>
              <a:schemeClr val="accent1">
                <a:lumMod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Graphs'!$N$32:$U$32</c:f>
              <c:numCache>
                <c:formatCode>General</c:formatCode>
                <c:ptCount val="8"/>
                <c:pt idx="1">
                  <c:v>1</c:v>
                </c:pt>
                <c:pt idx="2">
                  <c:v>1</c:v>
                </c:pt>
                <c:pt idx="3">
                  <c:v>1</c:v>
                </c:pt>
                <c:pt idx="6">
                  <c:v>1</c:v>
                </c:pt>
              </c:numCache>
            </c:numRef>
          </c:val>
          <c:extLst>
            <c:ext xmlns:c16="http://schemas.microsoft.com/office/drawing/2014/chart" uri="{C3380CC4-5D6E-409C-BE32-E72D297353CC}">
              <c16:uniqueId val="{0000001E-2BF2-4BCF-BE53-90EFFDB8E195}"/>
            </c:ext>
          </c:extLst>
        </c:ser>
        <c:ser>
          <c:idx val="31"/>
          <c:order val="31"/>
          <c:spPr>
            <a:solidFill>
              <a:schemeClr val="accent2">
                <a:lumMod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Graphs'!$N$33:$U$33</c:f>
              <c:numCache>
                <c:formatCode>General</c:formatCode>
                <c:ptCount val="8"/>
                <c:pt idx="0">
                  <c:v>1</c:v>
                </c:pt>
                <c:pt idx="7">
                  <c:v>1</c:v>
                </c:pt>
              </c:numCache>
            </c:numRef>
          </c:val>
          <c:extLst>
            <c:ext xmlns:c16="http://schemas.microsoft.com/office/drawing/2014/chart" uri="{C3380CC4-5D6E-409C-BE32-E72D297353CC}">
              <c16:uniqueId val="{0000001F-2BF2-4BCF-BE53-90EFFDB8E195}"/>
            </c:ext>
          </c:extLst>
        </c:ser>
        <c:ser>
          <c:idx val="32"/>
          <c:order val="32"/>
          <c:spPr>
            <a:solidFill>
              <a:schemeClr val="accent3">
                <a:lumMod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Graphs'!$N$34:$U$34</c:f>
              <c:numCache>
                <c:formatCode>General</c:formatCode>
                <c:ptCount val="8"/>
                <c:pt idx="3">
                  <c:v>1</c:v>
                </c:pt>
              </c:numCache>
            </c:numRef>
          </c:val>
          <c:extLst>
            <c:ext xmlns:c16="http://schemas.microsoft.com/office/drawing/2014/chart" uri="{C3380CC4-5D6E-409C-BE32-E72D297353CC}">
              <c16:uniqueId val="{00000020-2BF2-4BCF-BE53-90EFFDB8E195}"/>
            </c:ext>
          </c:extLst>
        </c:ser>
        <c:ser>
          <c:idx val="33"/>
          <c:order val="33"/>
          <c:spPr>
            <a:solidFill>
              <a:schemeClr val="accent4">
                <a:lumMod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Graphs'!$N$35:$U$35</c:f>
              <c:numCache>
                <c:formatCode>General</c:formatCode>
                <c:ptCount val="8"/>
                <c:pt idx="0">
                  <c:v>1</c:v>
                </c:pt>
                <c:pt idx="4">
                  <c:v>1</c:v>
                </c:pt>
              </c:numCache>
            </c:numRef>
          </c:val>
          <c:extLst>
            <c:ext xmlns:c16="http://schemas.microsoft.com/office/drawing/2014/chart" uri="{C3380CC4-5D6E-409C-BE32-E72D297353CC}">
              <c16:uniqueId val="{00000021-2BF2-4BCF-BE53-90EFFDB8E195}"/>
            </c:ext>
          </c:extLst>
        </c:ser>
        <c:ser>
          <c:idx val="34"/>
          <c:order val="34"/>
          <c:spPr>
            <a:solidFill>
              <a:schemeClr val="accent5">
                <a:lumMod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Graphs'!$N$36:$U$36</c:f>
              <c:numCache>
                <c:formatCode>General</c:formatCode>
                <c:ptCount val="8"/>
                <c:pt idx="0">
                  <c:v>1</c:v>
                </c:pt>
                <c:pt idx="7">
                  <c:v>1</c:v>
                </c:pt>
              </c:numCache>
            </c:numRef>
          </c:val>
          <c:extLst>
            <c:ext xmlns:c16="http://schemas.microsoft.com/office/drawing/2014/chart" uri="{C3380CC4-5D6E-409C-BE32-E72D297353CC}">
              <c16:uniqueId val="{00000022-2BF2-4BCF-BE53-90EFFDB8E195}"/>
            </c:ext>
          </c:extLst>
        </c:ser>
        <c:ser>
          <c:idx val="35"/>
          <c:order val="35"/>
          <c:spPr>
            <a:solidFill>
              <a:schemeClr val="accent6">
                <a:lumMod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Graphs'!$N$37:$U$37</c:f>
              <c:numCache>
                <c:formatCode>General</c:formatCode>
                <c:ptCount val="8"/>
                <c:pt idx="1">
                  <c:v>1</c:v>
                </c:pt>
                <c:pt idx="4">
                  <c:v>1</c:v>
                </c:pt>
                <c:pt idx="6">
                  <c:v>1</c:v>
                </c:pt>
                <c:pt idx="7">
                  <c:v>1</c:v>
                </c:pt>
              </c:numCache>
            </c:numRef>
          </c:val>
          <c:extLst>
            <c:ext xmlns:c16="http://schemas.microsoft.com/office/drawing/2014/chart" uri="{C3380CC4-5D6E-409C-BE32-E72D297353CC}">
              <c16:uniqueId val="{00000023-2BF2-4BCF-BE53-90EFFDB8E195}"/>
            </c:ext>
          </c:extLst>
        </c:ser>
        <c:ser>
          <c:idx val="36"/>
          <c:order val="36"/>
          <c:spPr>
            <a:solidFill>
              <a:schemeClr val="accent1">
                <a:lumMod val="70000"/>
                <a:lumOff val="3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Graphs'!$N$38:$U$38</c:f>
              <c:numCache>
                <c:formatCode>General</c:formatCode>
                <c:ptCount val="8"/>
                <c:pt idx="4">
                  <c:v>1</c:v>
                </c:pt>
                <c:pt idx="6">
                  <c:v>1</c:v>
                </c:pt>
                <c:pt idx="7">
                  <c:v>1</c:v>
                </c:pt>
              </c:numCache>
            </c:numRef>
          </c:val>
          <c:extLst>
            <c:ext xmlns:c16="http://schemas.microsoft.com/office/drawing/2014/chart" uri="{C3380CC4-5D6E-409C-BE32-E72D297353CC}">
              <c16:uniqueId val="{00000024-2BF2-4BCF-BE53-90EFFDB8E195}"/>
            </c:ext>
          </c:extLst>
        </c:ser>
        <c:ser>
          <c:idx val="37"/>
          <c:order val="37"/>
          <c:spPr>
            <a:solidFill>
              <a:schemeClr val="accent2">
                <a:lumMod val="70000"/>
                <a:lumOff val="3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Graphs'!$N$39:$U$39</c:f>
              <c:numCache>
                <c:formatCode>General</c:formatCode>
                <c:ptCount val="8"/>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25-2BF2-4BCF-BE53-90EFFDB8E195}"/>
            </c:ext>
          </c:extLst>
        </c:ser>
        <c:ser>
          <c:idx val="38"/>
          <c:order val="38"/>
          <c:spPr>
            <a:solidFill>
              <a:schemeClr val="accent3">
                <a:lumMod val="70000"/>
                <a:lumOff val="3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Graphs'!$N$40:$U$40</c:f>
              <c:numCache>
                <c:formatCode>General</c:formatCode>
                <c:ptCount val="8"/>
              </c:numCache>
            </c:numRef>
          </c:val>
          <c:extLst>
            <c:ext xmlns:c16="http://schemas.microsoft.com/office/drawing/2014/chart" uri="{C3380CC4-5D6E-409C-BE32-E72D297353CC}">
              <c16:uniqueId val="{00000026-2BF2-4BCF-BE53-90EFFDB8E195}"/>
            </c:ext>
          </c:extLst>
        </c:ser>
        <c:ser>
          <c:idx val="39"/>
          <c:order val="39"/>
          <c:spPr>
            <a:solidFill>
              <a:schemeClr val="accent4">
                <a:lumMod val="70000"/>
                <a:lumOff val="3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Graphs'!$N$41:$U$41</c:f>
              <c:numCache>
                <c:formatCode>General</c:formatCode>
                <c:ptCount val="8"/>
                <c:pt idx="1">
                  <c:v>1</c:v>
                </c:pt>
                <c:pt idx="2">
                  <c:v>1</c:v>
                </c:pt>
                <c:pt idx="3">
                  <c:v>1</c:v>
                </c:pt>
                <c:pt idx="4">
                  <c:v>1</c:v>
                </c:pt>
                <c:pt idx="5">
                  <c:v>1</c:v>
                </c:pt>
                <c:pt idx="6">
                  <c:v>1</c:v>
                </c:pt>
              </c:numCache>
            </c:numRef>
          </c:val>
          <c:extLst>
            <c:ext xmlns:c16="http://schemas.microsoft.com/office/drawing/2014/chart" uri="{C3380CC4-5D6E-409C-BE32-E72D297353CC}">
              <c16:uniqueId val="{00000027-2BF2-4BCF-BE53-90EFFDB8E195}"/>
            </c:ext>
          </c:extLst>
        </c:ser>
        <c:ser>
          <c:idx val="40"/>
          <c:order val="40"/>
          <c:spPr>
            <a:solidFill>
              <a:schemeClr val="accent5">
                <a:lumMod val="70000"/>
                <a:lumOff val="3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Graphs'!$N$42:$U$42</c:f>
              <c:numCache>
                <c:formatCode>General</c:formatCode>
                <c:ptCount val="8"/>
                <c:pt idx="1">
                  <c:v>1</c:v>
                </c:pt>
                <c:pt idx="2">
                  <c:v>1</c:v>
                </c:pt>
                <c:pt idx="3">
                  <c:v>1</c:v>
                </c:pt>
                <c:pt idx="5">
                  <c:v>1</c:v>
                </c:pt>
                <c:pt idx="6">
                  <c:v>1</c:v>
                </c:pt>
              </c:numCache>
            </c:numRef>
          </c:val>
          <c:extLst>
            <c:ext xmlns:c16="http://schemas.microsoft.com/office/drawing/2014/chart" uri="{C3380CC4-5D6E-409C-BE32-E72D297353CC}">
              <c16:uniqueId val="{00000028-2BF2-4BCF-BE53-90EFFDB8E195}"/>
            </c:ext>
          </c:extLst>
        </c:ser>
        <c:ser>
          <c:idx val="41"/>
          <c:order val="41"/>
          <c:spPr>
            <a:solidFill>
              <a:schemeClr val="accent6">
                <a:lumMod val="70000"/>
                <a:lumOff val="3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Graphs'!$N$43:$U$43</c:f>
              <c:numCache>
                <c:formatCode>General</c:formatCode>
                <c:ptCount val="8"/>
                <c:pt idx="1">
                  <c:v>1</c:v>
                </c:pt>
                <c:pt idx="2">
                  <c:v>1</c:v>
                </c:pt>
                <c:pt idx="3">
                  <c:v>1</c:v>
                </c:pt>
              </c:numCache>
            </c:numRef>
          </c:val>
          <c:extLst>
            <c:ext xmlns:c16="http://schemas.microsoft.com/office/drawing/2014/chart" uri="{C3380CC4-5D6E-409C-BE32-E72D297353CC}">
              <c16:uniqueId val="{00000029-2BF2-4BCF-BE53-90EFFDB8E195}"/>
            </c:ext>
          </c:extLst>
        </c:ser>
        <c:ser>
          <c:idx val="42"/>
          <c:order val="42"/>
          <c:spPr>
            <a:solidFill>
              <a:schemeClr val="accent1">
                <a:lumMod val="7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Graphs'!$N$44:$U$44</c:f>
              <c:numCache>
                <c:formatCode>General</c:formatCode>
                <c:ptCount val="8"/>
              </c:numCache>
            </c:numRef>
          </c:val>
          <c:extLst>
            <c:ext xmlns:c16="http://schemas.microsoft.com/office/drawing/2014/chart" uri="{C3380CC4-5D6E-409C-BE32-E72D297353CC}">
              <c16:uniqueId val="{0000002A-2BF2-4BCF-BE53-90EFFDB8E195}"/>
            </c:ext>
          </c:extLst>
        </c:ser>
        <c:ser>
          <c:idx val="43"/>
          <c:order val="43"/>
          <c:spPr>
            <a:solidFill>
              <a:schemeClr val="accent2">
                <a:lumMod val="7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Graphs'!$N$45:$U$45</c:f>
              <c:numCache>
                <c:formatCode>General</c:formatCode>
                <c:ptCount val="8"/>
              </c:numCache>
            </c:numRef>
          </c:val>
          <c:extLst>
            <c:ext xmlns:c16="http://schemas.microsoft.com/office/drawing/2014/chart" uri="{C3380CC4-5D6E-409C-BE32-E72D297353CC}">
              <c16:uniqueId val="{0000002B-2BF2-4BCF-BE53-90EFFDB8E195}"/>
            </c:ext>
          </c:extLst>
        </c:ser>
        <c:ser>
          <c:idx val="44"/>
          <c:order val="44"/>
          <c:spPr>
            <a:solidFill>
              <a:schemeClr val="accent3">
                <a:lumMod val="7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Graphs'!$N$46:$U$46</c:f>
              <c:numCache>
                <c:formatCode>General</c:formatCode>
                <c:ptCount val="8"/>
                <c:pt idx="1">
                  <c:v>1</c:v>
                </c:pt>
              </c:numCache>
            </c:numRef>
          </c:val>
          <c:extLst>
            <c:ext xmlns:c16="http://schemas.microsoft.com/office/drawing/2014/chart" uri="{C3380CC4-5D6E-409C-BE32-E72D297353CC}">
              <c16:uniqueId val="{0000002C-2BF2-4BCF-BE53-90EFFDB8E195}"/>
            </c:ext>
          </c:extLst>
        </c:ser>
        <c:ser>
          <c:idx val="45"/>
          <c:order val="45"/>
          <c:spPr>
            <a:solidFill>
              <a:schemeClr val="accent4">
                <a:lumMod val="7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Graphs'!$N$47:$U$47</c:f>
              <c:numCache>
                <c:formatCode>General</c:formatCode>
                <c:ptCount val="8"/>
                <c:pt idx="1">
                  <c:v>1</c:v>
                </c:pt>
                <c:pt idx="2">
                  <c:v>1</c:v>
                </c:pt>
                <c:pt idx="3">
                  <c:v>1</c:v>
                </c:pt>
                <c:pt idx="6">
                  <c:v>1</c:v>
                </c:pt>
              </c:numCache>
            </c:numRef>
          </c:val>
          <c:extLst>
            <c:ext xmlns:c16="http://schemas.microsoft.com/office/drawing/2014/chart" uri="{C3380CC4-5D6E-409C-BE32-E72D297353CC}">
              <c16:uniqueId val="{0000002D-2BF2-4BCF-BE53-90EFFDB8E195}"/>
            </c:ext>
          </c:extLst>
        </c:ser>
        <c:ser>
          <c:idx val="46"/>
          <c:order val="46"/>
          <c:spPr>
            <a:solidFill>
              <a:schemeClr val="accent5">
                <a:lumMod val="7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Graphs'!$N$48:$U$48</c:f>
              <c:numCache>
                <c:formatCode>General</c:formatCode>
                <c:ptCount val="8"/>
                <c:pt idx="0">
                  <c:v>1</c:v>
                </c:pt>
                <c:pt idx="4">
                  <c:v>1</c:v>
                </c:pt>
              </c:numCache>
            </c:numRef>
          </c:val>
          <c:extLst>
            <c:ext xmlns:c16="http://schemas.microsoft.com/office/drawing/2014/chart" uri="{C3380CC4-5D6E-409C-BE32-E72D297353CC}">
              <c16:uniqueId val="{0000002E-2BF2-4BCF-BE53-90EFFDB8E195}"/>
            </c:ext>
          </c:extLst>
        </c:ser>
        <c:ser>
          <c:idx val="47"/>
          <c:order val="47"/>
          <c:spPr>
            <a:solidFill>
              <a:schemeClr val="accent6">
                <a:lumMod val="7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Graphs'!$N$49:$U$49</c:f>
              <c:numCache>
                <c:formatCode>General</c:formatCode>
                <c:ptCount val="8"/>
                <c:pt idx="1">
                  <c:v>1</c:v>
                </c:pt>
                <c:pt idx="2">
                  <c:v>1</c:v>
                </c:pt>
                <c:pt idx="3">
                  <c:v>1</c:v>
                </c:pt>
                <c:pt idx="6">
                  <c:v>1</c:v>
                </c:pt>
              </c:numCache>
            </c:numRef>
          </c:val>
          <c:extLst>
            <c:ext xmlns:c16="http://schemas.microsoft.com/office/drawing/2014/chart" uri="{C3380CC4-5D6E-409C-BE32-E72D297353CC}">
              <c16:uniqueId val="{0000002F-2BF2-4BCF-BE53-90EFFDB8E195}"/>
            </c:ext>
          </c:extLst>
        </c:ser>
        <c:ser>
          <c:idx val="48"/>
          <c:order val="48"/>
          <c:spPr>
            <a:solidFill>
              <a:schemeClr val="accent1">
                <a:lumMod val="50000"/>
                <a:lumOff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Graphs'!$N$50:$U$50</c:f>
              <c:numCache>
                <c:formatCode>General</c:formatCode>
                <c:ptCount val="8"/>
                <c:pt idx="0">
                  <c:v>1</c:v>
                </c:pt>
                <c:pt idx="1">
                  <c:v>1</c:v>
                </c:pt>
                <c:pt idx="2">
                  <c:v>1</c:v>
                </c:pt>
                <c:pt idx="3">
                  <c:v>1</c:v>
                </c:pt>
                <c:pt idx="4">
                  <c:v>1</c:v>
                </c:pt>
              </c:numCache>
            </c:numRef>
          </c:val>
          <c:extLst>
            <c:ext xmlns:c16="http://schemas.microsoft.com/office/drawing/2014/chart" uri="{C3380CC4-5D6E-409C-BE32-E72D297353CC}">
              <c16:uniqueId val="{00000030-2BF2-4BCF-BE53-90EFFDB8E195}"/>
            </c:ext>
          </c:extLst>
        </c:ser>
        <c:ser>
          <c:idx val="49"/>
          <c:order val="49"/>
          <c:spPr>
            <a:solidFill>
              <a:schemeClr val="accent2">
                <a:lumMod val="50000"/>
                <a:lumOff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Graphs'!$N$51:$U$51</c:f>
              <c:numCache>
                <c:formatCode>General</c:formatCode>
                <c:ptCount val="8"/>
                <c:pt idx="0">
                  <c:v>1</c:v>
                </c:pt>
                <c:pt idx="7">
                  <c:v>1</c:v>
                </c:pt>
              </c:numCache>
            </c:numRef>
          </c:val>
          <c:extLst>
            <c:ext xmlns:c16="http://schemas.microsoft.com/office/drawing/2014/chart" uri="{C3380CC4-5D6E-409C-BE32-E72D297353CC}">
              <c16:uniqueId val="{00000031-2BF2-4BCF-BE53-90EFFDB8E195}"/>
            </c:ext>
          </c:extLst>
        </c:ser>
        <c:ser>
          <c:idx val="50"/>
          <c:order val="50"/>
          <c:spPr>
            <a:solidFill>
              <a:schemeClr val="accent3">
                <a:lumMod val="50000"/>
                <a:lumOff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Graphs'!$N$52:$U$52</c:f>
              <c:numCache>
                <c:formatCode>General</c:formatCode>
                <c:ptCount val="8"/>
              </c:numCache>
            </c:numRef>
          </c:val>
          <c:extLst>
            <c:ext xmlns:c16="http://schemas.microsoft.com/office/drawing/2014/chart" uri="{C3380CC4-5D6E-409C-BE32-E72D297353CC}">
              <c16:uniqueId val="{00000032-2BF2-4BCF-BE53-90EFFDB8E195}"/>
            </c:ext>
          </c:extLst>
        </c:ser>
        <c:ser>
          <c:idx val="51"/>
          <c:order val="51"/>
          <c:spPr>
            <a:solidFill>
              <a:schemeClr val="accent4">
                <a:lumMod val="50000"/>
                <a:lumOff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Graphs'!$N$53:$U$53</c:f>
              <c:numCache>
                <c:formatCode>General</c:formatCode>
                <c:ptCount val="8"/>
                <c:pt idx="0">
                  <c:v>1</c:v>
                </c:pt>
                <c:pt idx="1">
                  <c:v>1</c:v>
                </c:pt>
                <c:pt idx="2">
                  <c:v>1</c:v>
                </c:pt>
                <c:pt idx="4">
                  <c:v>1</c:v>
                </c:pt>
                <c:pt idx="5">
                  <c:v>1</c:v>
                </c:pt>
                <c:pt idx="6">
                  <c:v>1</c:v>
                </c:pt>
                <c:pt idx="7">
                  <c:v>1</c:v>
                </c:pt>
              </c:numCache>
            </c:numRef>
          </c:val>
          <c:extLst>
            <c:ext xmlns:c16="http://schemas.microsoft.com/office/drawing/2014/chart" uri="{C3380CC4-5D6E-409C-BE32-E72D297353CC}">
              <c16:uniqueId val="{00000033-2BF2-4BCF-BE53-90EFFDB8E195}"/>
            </c:ext>
          </c:extLst>
        </c:ser>
        <c:ser>
          <c:idx val="52"/>
          <c:order val="52"/>
          <c:spPr>
            <a:solidFill>
              <a:schemeClr val="accent5">
                <a:lumMod val="50000"/>
                <a:lumOff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Graphs'!$N$54:$U$54</c:f>
              <c:numCache>
                <c:formatCode>General</c:formatCode>
                <c:ptCount val="8"/>
                <c:pt idx="0">
                  <c:v>1</c:v>
                </c:pt>
                <c:pt idx="1">
                  <c:v>1</c:v>
                </c:pt>
              </c:numCache>
            </c:numRef>
          </c:val>
          <c:extLst>
            <c:ext xmlns:c16="http://schemas.microsoft.com/office/drawing/2014/chart" uri="{C3380CC4-5D6E-409C-BE32-E72D297353CC}">
              <c16:uniqueId val="{00000034-2BF2-4BCF-BE53-90EFFDB8E195}"/>
            </c:ext>
          </c:extLst>
        </c:ser>
        <c:ser>
          <c:idx val="53"/>
          <c:order val="53"/>
          <c:spPr>
            <a:solidFill>
              <a:schemeClr val="accent6">
                <a:lumMod val="50000"/>
                <a:lumOff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Graphs'!$N$55:$U$55</c:f>
              <c:numCache>
                <c:formatCode>General</c:formatCode>
                <c:ptCount val="8"/>
                <c:pt idx="1">
                  <c:v>1</c:v>
                </c:pt>
              </c:numCache>
            </c:numRef>
          </c:val>
          <c:extLst>
            <c:ext xmlns:c16="http://schemas.microsoft.com/office/drawing/2014/chart" uri="{C3380CC4-5D6E-409C-BE32-E72D297353CC}">
              <c16:uniqueId val="{00000035-2BF2-4BCF-BE53-90EFFDB8E195}"/>
            </c:ext>
          </c:extLst>
        </c:ser>
        <c:ser>
          <c:idx val="54"/>
          <c:order val="54"/>
          <c:spPr>
            <a:solidFill>
              <a:schemeClr val="accent1"/>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Graphs'!$N$56:$U$56</c:f>
              <c:numCache>
                <c:formatCode>General</c:formatCode>
                <c:ptCount val="8"/>
              </c:numCache>
            </c:numRef>
          </c:val>
          <c:extLst>
            <c:ext xmlns:c16="http://schemas.microsoft.com/office/drawing/2014/chart" uri="{C3380CC4-5D6E-409C-BE32-E72D297353CC}">
              <c16:uniqueId val="{00000036-2BF2-4BCF-BE53-90EFFDB8E195}"/>
            </c:ext>
          </c:extLst>
        </c:ser>
        <c:ser>
          <c:idx val="55"/>
          <c:order val="55"/>
          <c:spPr>
            <a:solidFill>
              <a:schemeClr val="accent2"/>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Graphs'!$N$57:$U$57</c:f>
              <c:numCache>
                <c:formatCode>General</c:formatCode>
                <c:ptCount val="8"/>
                <c:pt idx="0">
                  <c:v>1</c:v>
                </c:pt>
                <c:pt idx="1">
                  <c:v>1</c:v>
                </c:pt>
                <c:pt idx="2">
                  <c:v>1</c:v>
                </c:pt>
                <c:pt idx="3">
                  <c:v>1</c:v>
                </c:pt>
                <c:pt idx="4">
                  <c:v>1</c:v>
                </c:pt>
                <c:pt idx="5">
                  <c:v>1</c:v>
                </c:pt>
                <c:pt idx="6">
                  <c:v>1</c:v>
                </c:pt>
                <c:pt idx="7">
                  <c:v>1</c:v>
                </c:pt>
              </c:numCache>
            </c:numRef>
          </c:val>
          <c:extLst>
            <c:ext xmlns:c16="http://schemas.microsoft.com/office/drawing/2014/chart" uri="{C3380CC4-5D6E-409C-BE32-E72D297353CC}">
              <c16:uniqueId val="{00000037-2BF2-4BCF-BE53-90EFFDB8E195}"/>
            </c:ext>
          </c:extLst>
        </c:ser>
        <c:ser>
          <c:idx val="56"/>
          <c:order val="56"/>
          <c:spPr>
            <a:solidFill>
              <a:schemeClr val="accent3"/>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Graphs'!$N$58:$U$58</c:f>
              <c:numCache>
                <c:formatCode>General</c:formatCode>
                <c:ptCount val="8"/>
              </c:numCache>
            </c:numRef>
          </c:val>
          <c:extLst>
            <c:ext xmlns:c16="http://schemas.microsoft.com/office/drawing/2014/chart" uri="{C3380CC4-5D6E-409C-BE32-E72D297353CC}">
              <c16:uniqueId val="{00000038-2BF2-4BCF-BE53-90EFFDB8E195}"/>
            </c:ext>
          </c:extLst>
        </c:ser>
        <c:ser>
          <c:idx val="57"/>
          <c:order val="57"/>
          <c:spPr>
            <a:solidFill>
              <a:schemeClr val="accent4"/>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Graphs'!$N$59:$U$59</c:f>
              <c:numCache>
                <c:formatCode>General</c:formatCode>
                <c:ptCount val="8"/>
                <c:pt idx="0">
                  <c:v>1</c:v>
                </c:pt>
                <c:pt idx="1">
                  <c:v>1</c:v>
                </c:pt>
                <c:pt idx="2">
                  <c:v>1</c:v>
                </c:pt>
                <c:pt idx="3">
                  <c:v>1</c:v>
                </c:pt>
                <c:pt idx="4">
                  <c:v>1</c:v>
                </c:pt>
                <c:pt idx="5">
                  <c:v>1</c:v>
                </c:pt>
                <c:pt idx="6">
                  <c:v>1</c:v>
                </c:pt>
              </c:numCache>
            </c:numRef>
          </c:val>
          <c:extLst>
            <c:ext xmlns:c16="http://schemas.microsoft.com/office/drawing/2014/chart" uri="{C3380CC4-5D6E-409C-BE32-E72D297353CC}">
              <c16:uniqueId val="{00000039-2BF2-4BCF-BE53-90EFFDB8E195}"/>
            </c:ext>
          </c:extLst>
        </c:ser>
        <c:ser>
          <c:idx val="58"/>
          <c:order val="58"/>
          <c:spPr>
            <a:solidFill>
              <a:schemeClr val="accent5"/>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Graphs'!$N$60:$U$60</c:f>
              <c:numCache>
                <c:formatCode>General</c:formatCode>
                <c:ptCount val="8"/>
                <c:pt idx="0">
                  <c:v>1</c:v>
                </c:pt>
                <c:pt idx="6">
                  <c:v>1</c:v>
                </c:pt>
              </c:numCache>
            </c:numRef>
          </c:val>
          <c:extLst>
            <c:ext xmlns:c16="http://schemas.microsoft.com/office/drawing/2014/chart" uri="{C3380CC4-5D6E-409C-BE32-E72D297353CC}">
              <c16:uniqueId val="{0000003A-2BF2-4BCF-BE53-90EFFDB8E195}"/>
            </c:ext>
          </c:extLst>
        </c:ser>
        <c:ser>
          <c:idx val="59"/>
          <c:order val="59"/>
          <c:spPr>
            <a:solidFill>
              <a:schemeClr val="accent6"/>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Graphs'!$N$61:$U$61</c:f>
              <c:numCache>
                <c:formatCode>General</c:formatCode>
                <c:ptCount val="8"/>
              </c:numCache>
            </c:numRef>
          </c:val>
          <c:extLst>
            <c:ext xmlns:c16="http://schemas.microsoft.com/office/drawing/2014/chart" uri="{C3380CC4-5D6E-409C-BE32-E72D297353CC}">
              <c16:uniqueId val="{0000003B-2BF2-4BCF-BE53-90EFFDB8E195}"/>
            </c:ext>
          </c:extLst>
        </c:ser>
        <c:ser>
          <c:idx val="60"/>
          <c:order val="60"/>
          <c:spPr>
            <a:solidFill>
              <a:schemeClr val="accent1">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Graphs'!$N$62:$U$62</c:f>
              <c:numCache>
                <c:formatCode>General</c:formatCode>
                <c:ptCount val="8"/>
              </c:numCache>
            </c:numRef>
          </c:val>
          <c:extLst>
            <c:ext xmlns:c16="http://schemas.microsoft.com/office/drawing/2014/chart" uri="{C3380CC4-5D6E-409C-BE32-E72D297353CC}">
              <c16:uniqueId val="{0000003C-2BF2-4BCF-BE53-90EFFDB8E195}"/>
            </c:ext>
          </c:extLst>
        </c:ser>
        <c:ser>
          <c:idx val="61"/>
          <c:order val="61"/>
          <c:spPr>
            <a:solidFill>
              <a:schemeClr val="accent2">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Graphs'!$N$63:$U$63</c:f>
              <c:numCache>
                <c:formatCode>General</c:formatCode>
                <c:ptCount val="8"/>
                <c:pt idx="1">
                  <c:v>1</c:v>
                </c:pt>
              </c:numCache>
            </c:numRef>
          </c:val>
          <c:extLst>
            <c:ext xmlns:c16="http://schemas.microsoft.com/office/drawing/2014/chart" uri="{C3380CC4-5D6E-409C-BE32-E72D297353CC}">
              <c16:uniqueId val="{0000003D-2BF2-4BCF-BE53-90EFFDB8E195}"/>
            </c:ext>
          </c:extLst>
        </c:ser>
        <c:ser>
          <c:idx val="62"/>
          <c:order val="62"/>
          <c:spPr>
            <a:solidFill>
              <a:schemeClr val="accent3">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Graphs'!$N$64:$U$64</c:f>
              <c:numCache>
                <c:formatCode>General</c:formatCode>
                <c:ptCount val="8"/>
              </c:numCache>
            </c:numRef>
          </c:val>
          <c:extLst>
            <c:ext xmlns:c16="http://schemas.microsoft.com/office/drawing/2014/chart" uri="{C3380CC4-5D6E-409C-BE32-E72D297353CC}">
              <c16:uniqueId val="{0000003E-2BF2-4BCF-BE53-90EFFDB8E195}"/>
            </c:ext>
          </c:extLst>
        </c:ser>
        <c:ser>
          <c:idx val="63"/>
          <c:order val="63"/>
          <c:spPr>
            <a:solidFill>
              <a:schemeClr val="accent4">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Graphs'!$N$65:$U$65</c:f>
              <c:numCache>
                <c:formatCode>General</c:formatCode>
                <c:ptCount val="8"/>
              </c:numCache>
            </c:numRef>
          </c:val>
          <c:extLst>
            <c:ext xmlns:c16="http://schemas.microsoft.com/office/drawing/2014/chart" uri="{C3380CC4-5D6E-409C-BE32-E72D297353CC}">
              <c16:uniqueId val="{0000003F-2BF2-4BCF-BE53-90EFFDB8E195}"/>
            </c:ext>
          </c:extLst>
        </c:ser>
        <c:ser>
          <c:idx val="64"/>
          <c:order val="64"/>
          <c:spPr>
            <a:solidFill>
              <a:schemeClr val="accent5">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Graphs'!$N$66:$U$66</c:f>
              <c:numCache>
                <c:formatCode>General</c:formatCode>
                <c:ptCount val="8"/>
              </c:numCache>
            </c:numRef>
          </c:val>
          <c:extLst>
            <c:ext xmlns:c16="http://schemas.microsoft.com/office/drawing/2014/chart" uri="{C3380CC4-5D6E-409C-BE32-E72D297353CC}">
              <c16:uniqueId val="{00000040-2BF2-4BCF-BE53-90EFFDB8E195}"/>
            </c:ext>
          </c:extLst>
        </c:ser>
        <c:ser>
          <c:idx val="65"/>
          <c:order val="65"/>
          <c:spPr>
            <a:solidFill>
              <a:schemeClr val="accent6">
                <a:lumMod val="6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Graphs'!$N$67:$U$67</c:f>
              <c:numCache>
                <c:formatCode>General</c:formatCode>
                <c:ptCount val="8"/>
                <c:pt idx="0">
                  <c:v>1</c:v>
                </c:pt>
                <c:pt idx="6">
                  <c:v>1</c:v>
                </c:pt>
              </c:numCache>
            </c:numRef>
          </c:val>
          <c:extLst>
            <c:ext xmlns:c16="http://schemas.microsoft.com/office/drawing/2014/chart" uri="{C3380CC4-5D6E-409C-BE32-E72D297353CC}">
              <c16:uniqueId val="{00000041-2BF2-4BCF-BE53-90EFFDB8E195}"/>
            </c:ext>
          </c:extLst>
        </c:ser>
        <c:ser>
          <c:idx val="66"/>
          <c:order val="66"/>
          <c:spPr>
            <a:solidFill>
              <a:schemeClr val="accent1">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Graphs'!$N$68:$U$68</c:f>
              <c:numCache>
                <c:formatCode>General</c:formatCode>
                <c:ptCount val="8"/>
                <c:pt idx="2">
                  <c:v>1</c:v>
                </c:pt>
                <c:pt idx="7">
                  <c:v>1</c:v>
                </c:pt>
              </c:numCache>
            </c:numRef>
          </c:val>
          <c:extLst>
            <c:ext xmlns:c16="http://schemas.microsoft.com/office/drawing/2014/chart" uri="{C3380CC4-5D6E-409C-BE32-E72D297353CC}">
              <c16:uniqueId val="{00000042-2BF2-4BCF-BE53-90EFFDB8E195}"/>
            </c:ext>
          </c:extLst>
        </c:ser>
        <c:ser>
          <c:idx val="67"/>
          <c:order val="67"/>
          <c:spPr>
            <a:solidFill>
              <a:schemeClr val="accent2">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Graphs'!$N$69:$U$69</c:f>
              <c:numCache>
                <c:formatCode>General</c:formatCode>
                <c:ptCount val="8"/>
                <c:pt idx="0">
                  <c:v>1</c:v>
                </c:pt>
                <c:pt idx="1">
                  <c:v>1</c:v>
                </c:pt>
                <c:pt idx="2">
                  <c:v>1</c:v>
                </c:pt>
                <c:pt idx="7">
                  <c:v>1</c:v>
                </c:pt>
              </c:numCache>
            </c:numRef>
          </c:val>
          <c:extLst>
            <c:ext xmlns:c16="http://schemas.microsoft.com/office/drawing/2014/chart" uri="{C3380CC4-5D6E-409C-BE32-E72D297353CC}">
              <c16:uniqueId val="{00000043-2BF2-4BCF-BE53-90EFFDB8E195}"/>
            </c:ext>
          </c:extLst>
        </c:ser>
        <c:ser>
          <c:idx val="68"/>
          <c:order val="68"/>
          <c:spPr>
            <a:solidFill>
              <a:schemeClr val="accent3">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Graphs'!$N$70:$U$70</c:f>
              <c:numCache>
                <c:formatCode>General</c:formatCode>
                <c:ptCount val="8"/>
                <c:pt idx="2">
                  <c:v>1</c:v>
                </c:pt>
                <c:pt idx="3">
                  <c:v>1</c:v>
                </c:pt>
              </c:numCache>
            </c:numRef>
          </c:val>
          <c:extLst>
            <c:ext xmlns:c16="http://schemas.microsoft.com/office/drawing/2014/chart" uri="{C3380CC4-5D6E-409C-BE32-E72D297353CC}">
              <c16:uniqueId val="{00000044-2BF2-4BCF-BE53-90EFFDB8E195}"/>
            </c:ext>
          </c:extLst>
        </c:ser>
        <c:ser>
          <c:idx val="69"/>
          <c:order val="69"/>
          <c:spPr>
            <a:solidFill>
              <a:schemeClr val="accent4">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Graphs'!$N$71:$U$71</c:f>
              <c:numCache>
                <c:formatCode>General</c:formatCode>
                <c:ptCount val="8"/>
                <c:pt idx="4">
                  <c:v>1</c:v>
                </c:pt>
                <c:pt idx="7">
                  <c:v>1</c:v>
                </c:pt>
              </c:numCache>
            </c:numRef>
          </c:val>
          <c:extLst>
            <c:ext xmlns:c16="http://schemas.microsoft.com/office/drawing/2014/chart" uri="{C3380CC4-5D6E-409C-BE32-E72D297353CC}">
              <c16:uniqueId val="{00000045-2BF2-4BCF-BE53-90EFFDB8E195}"/>
            </c:ext>
          </c:extLst>
        </c:ser>
        <c:ser>
          <c:idx val="70"/>
          <c:order val="70"/>
          <c:spPr>
            <a:solidFill>
              <a:schemeClr val="accent5">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Graphs'!$N$72:$U$72</c:f>
              <c:numCache>
                <c:formatCode>General</c:formatCode>
                <c:ptCount val="8"/>
                <c:pt idx="6">
                  <c:v>1</c:v>
                </c:pt>
              </c:numCache>
            </c:numRef>
          </c:val>
          <c:extLst>
            <c:ext xmlns:c16="http://schemas.microsoft.com/office/drawing/2014/chart" uri="{C3380CC4-5D6E-409C-BE32-E72D297353CC}">
              <c16:uniqueId val="{00000046-2BF2-4BCF-BE53-90EFFDB8E195}"/>
            </c:ext>
          </c:extLst>
        </c:ser>
        <c:ser>
          <c:idx val="71"/>
          <c:order val="71"/>
          <c:spPr>
            <a:solidFill>
              <a:schemeClr val="accent6">
                <a:lumMod val="80000"/>
                <a:lumOff val="2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Graphs'!$N$73:$U$73</c:f>
              <c:numCache>
                <c:formatCode>General</c:formatCode>
                <c:ptCount val="8"/>
                <c:pt idx="0">
                  <c:v>1</c:v>
                </c:pt>
              </c:numCache>
            </c:numRef>
          </c:val>
          <c:extLst>
            <c:ext xmlns:c16="http://schemas.microsoft.com/office/drawing/2014/chart" uri="{C3380CC4-5D6E-409C-BE32-E72D297353CC}">
              <c16:uniqueId val="{00000047-2BF2-4BCF-BE53-90EFFDB8E195}"/>
            </c:ext>
          </c:extLst>
        </c:ser>
        <c:ser>
          <c:idx val="72"/>
          <c:order val="72"/>
          <c:spPr>
            <a:solidFill>
              <a:schemeClr val="accent1">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Graphs'!$N$74:$U$74</c:f>
              <c:numCache>
                <c:formatCode>General</c:formatCode>
                <c:ptCount val="8"/>
                <c:pt idx="1">
                  <c:v>1</c:v>
                </c:pt>
              </c:numCache>
            </c:numRef>
          </c:val>
          <c:extLst>
            <c:ext xmlns:c16="http://schemas.microsoft.com/office/drawing/2014/chart" uri="{C3380CC4-5D6E-409C-BE32-E72D297353CC}">
              <c16:uniqueId val="{00000048-2BF2-4BCF-BE53-90EFFDB8E195}"/>
            </c:ext>
          </c:extLst>
        </c:ser>
        <c:ser>
          <c:idx val="73"/>
          <c:order val="73"/>
          <c:spPr>
            <a:solidFill>
              <a:schemeClr val="accent2">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Graphs'!$N$75:$U$75</c:f>
              <c:numCache>
                <c:formatCode>General</c:formatCode>
                <c:ptCount val="8"/>
              </c:numCache>
            </c:numRef>
          </c:val>
          <c:extLst>
            <c:ext xmlns:c16="http://schemas.microsoft.com/office/drawing/2014/chart" uri="{C3380CC4-5D6E-409C-BE32-E72D297353CC}">
              <c16:uniqueId val="{00000049-2BF2-4BCF-BE53-90EFFDB8E195}"/>
            </c:ext>
          </c:extLst>
        </c:ser>
        <c:ser>
          <c:idx val="74"/>
          <c:order val="74"/>
          <c:spPr>
            <a:solidFill>
              <a:schemeClr val="accent3">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Graphs'!$N$76:$U$76</c:f>
              <c:numCache>
                <c:formatCode>General</c:formatCode>
                <c:ptCount val="8"/>
              </c:numCache>
            </c:numRef>
          </c:val>
          <c:extLst>
            <c:ext xmlns:c16="http://schemas.microsoft.com/office/drawing/2014/chart" uri="{C3380CC4-5D6E-409C-BE32-E72D297353CC}">
              <c16:uniqueId val="{0000004A-2BF2-4BCF-BE53-90EFFDB8E195}"/>
            </c:ext>
          </c:extLst>
        </c:ser>
        <c:ser>
          <c:idx val="75"/>
          <c:order val="75"/>
          <c:spPr>
            <a:solidFill>
              <a:schemeClr val="accent4">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Graphs'!$N$77:$U$77</c:f>
              <c:numCache>
                <c:formatCode>General</c:formatCode>
                <c:ptCount val="8"/>
              </c:numCache>
            </c:numRef>
          </c:val>
          <c:extLst>
            <c:ext xmlns:c16="http://schemas.microsoft.com/office/drawing/2014/chart" uri="{C3380CC4-5D6E-409C-BE32-E72D297353CC}">
              <c16:uniqueId val="{0000004B-2BF2-4BCF-BE53-90EFFDB8E195}"/>
            </c:ext>
          </c:extLst>
        </c:ser>
        <c:ser>
          <c:idx val="76"/>
          <c:order val="76"/>
          <c:spPr>
            <a:solidFill>
              <a:schemeClr val="accent5">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Graphs'!$N$78:$U$78</c:f>
              <c:numCache>
                <c:formatCode>General</c:formatCode>
                <c:ptCount val="8"/>
              </c:numCache>
            </c:numRef>
          </c:val>
          <c:extLst>
            <c:ext xmlns:c16="http://schemas.microsoft.com/office/drawing/2014/chart" uri="{C3380CC4-5D6E-409C-BE32-E72D297353CC}">
              <c16:uniqueId val="{0000004C-2BF2-4BCF-BE53-90EFFDB8E195}"/>
            </c:ext>
          </c:extLst>
        </c:ser>
        <c:ser>
          <c:idx val="77"/>
          <c:order val="77"/>
          <c:spPr>
            <a:solidFill>
              <a:schemeClr val="accent6">
                <a:lumMod val="8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Graphs'!$N$79:$U$79</c:f>
              <c:numCache>
                <c:formatCode>General</c:formatCode>
                <c:ptCount val="8"/>
              </c:numCache>
            </c:numRef>
          </c:val>
          <c:extLst>
            <c:ext xmlns:c16="http://schemas.microsoft.com/office/drawing/2014/chart" uri="{C3380CC4-5D6E-409C-BE32-E72D297353CC}">
              <c16:uniqueId val="{0000004D-2BF2-4BCF-BE53-90EFFDB8E195}"/>
            </c:ext>
          </c:extLst>
        </c:ser>
        <c:ser>
          <c:idx val="78"/>
          <c:order val="78"/>
          <c:spPr>
            <a:solidFill>
              <a:schemeClr val="accent1">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Graphs'!$N$80:$U$80</c:f>
              <c:numCache>
                <c:formatCode>General</c:formatCode>
                <c:ptCount val="8"/>
              </c:numCache>
            </c:numRef>
          </c:val>
          <c:extLst>
            <c:ext xmlns:c16="http://schemas.microsoft.com/office/drawing/2014/chart" uri="{C3380CC4-5D6E-409C-BE32-E72D297353CC}">
              <c16:uniqueId val="{0000004E-2BF2-4BCF-BE53-90EFFDB8E195}"/>
            </c:ext>
          </c:extLst>
        </c:ser>
        <c:ser>
          <c:idx val="79"/>
          <c:order val="79"/>
          <c:spPr>
            <a:solidFill>
              <a:schemeClr val="accent2">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Graphs'!$N$81:$U$81</c:f>
              <c:numCache>
                <c:formatCode>General</c:formatCode>
                <c:ptCount val="8"/>
              </c:numCache>
            </c:numRef>
          </c:val>
          <c:extLst>
            <c:ext xmlns:c16="http://schemas.microsoft.com/office/drawing/2014/chart" uri="{C3380CC4-5D6E-409C-BE32-E72D297353CC}">
              <c16:uniqueId val="{0000004F-2BF2-4BCF-BE53-90EFFDB8E195}"/>
            </c:ext>
          </c:extLst>
        </c:ser>
        <c:ser>
          <c:idx val="80"/>
          <c:order val="80"/>
          <c:spPr>
            <a:solidFill>
              <a:schemeClr val="accent3">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Graphs'!$N$82:$U$82</c:f>
              <c:numCache>
                <c:formatCode>General</c:formatCode>
                <c:ptCount val="8"/>
                <c:pt idx="6">
                  <c:v>1</c:v>
                </c:pt>
              </c:numCache>
            </c:numRef>
          </c:val>
          <c:extLst>
            <c:ext xmlns:c16="http://schemas.microsoft.com/office/drawing/2014/chart" uri="{C3380CC4-5D6E-409C-BE32-E72D297353CC}">
              <c16:uniqueId val="{00000050-2BF2-4BCF-BE53-90EFFDB8E195}"/>
            </c:ext>
          </c:extLst>
        </c:ser>
        <c:ser>
          <c:idx val="81"/>
          <c:order val="81"/>
          <c:spPr>
            <a:solidFill>
              <a:schemeClr val="accent4">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Graphs'!$N$83:$U$83</c:f>
              <c:numCache>
                <c:formatCode>General</c:formatCode>
                <c:ptCount val="8"/>
              </c:numCache>
            </c:numRef>
          </c:val>
          <c:extLst>
            <c:ext xmlns:c16="http://schemas.microsoft.com/office/drawing/2014/chart" uri="{C3380CC4-5D6E-409C-BE32-E72D297353CC}">
              <c16:uniqueId val="{00000051-2BF2-4BCF-BE53-90EFFDB8E195}"/>
            </c:ext>
          </c:extLst>
        </c:ser>
        <c:ser>
          <c:idx val="82"/>
          <c:order val="82"/>
          <c:spPr>
            <a:solidFill>
              <a:schemeClr val="accent5">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Graphs'!$N$84:$U$84</c:f>
              <c:numCache>
                <c:formatCode>General</c:formatCode>
                <c:ptCount val="8"/>
              </c:numCache>
            </c:numRef>
          </c:val>
          <c:extLst>
            <c:ext xmlns:c16="http://schemas.microsoft.com/office/drawing/2014/chart" uri="{C3380CC4-5D6E-409C-BE32-E72D297353CC}">
              <c16:uniqueId val="{00000052-2BF2-4BCF-BE53-90EFFDB8E195}"/>
            </c:ext>
          </c:extLst>
        </c:ser>
        <c:ser>
          <c:idx val="83"/>
          <c:order val="83"/>
          <c:spPr>
            <a:solidFill>
              <a:schemeClr val="accent6">
                <a:lumMod val="60000"/>
                <a:lumOff val="4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Graphs'!$N$85:$U$85</c:f>
              <c:numCache>
                <c:formatCode>General</c:formatCode>
                <c:ptCount val="8"/>
              </c:numCache>
            </c:numRef>
          </c:val>
          <c:extLst>
            <c:ext xmlns:c16="http://schemas.microsoft.com/office/drawing/2014/chart" uri="{C3380CC4-5D6E-409C-BE32-E72D297353CC}">
              <c16:uniqueId val="{00000053-2BF2-4BCF-BE53-90EFFDB8E195}"/>
            </c:ext>
          </c:extLst>
        </c:ser>
        <c:ser>
          <c:idx val="84"/>
          <c:order val="84"/>
          <c:spPr>
            <a:solidFill>
              <a:schemeClr val="accent1">
                <a:lumMod val="50000"/>
              </a:schemeClr>
            </a:solidFill>
            <a:ln>
              <a:noFill/>
            </a:ln>
            <a:effectLst/>
          </c:spPr>
          <c:invertIfNegative val="0"/>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Graphs'!$N$86:$U$86</c:f>
              <c:numCache>
                <c:formatCode>General</c:formatCode>
                <c:ptCount val="8"/>
              </c:numCache>
            </c:numRef>
          </c:val>
          <c:extLst>
            <c:ext xmlns:c16="http://schemas.microsoft.com/office/drawing/2014/chart" uri="{C3380CC4-5D6E-409C-BE32-E72D297353CC}">
              <c16:uniqueId val="{00000054-2BF2-4BCF-BE53-90EFFDB8E195}"/>
            </c:ext>
          </c:extLst>
        </c:ser>
        <c:ser>
          <c:idx val="85"/>
          <c:order val="85"/>
          <c:spPr>
            <a:solidFill>
              <a:schemeClr val="accent2">
                <a:lumMod val="50000"/>
              </a:schemeClr>
            </a:solidFill>
            <a:ln>
              <a:noFill/>
            </a:ln>
            <a:effectLst/>
          </c:spPr>
          <c:invertIfNegative val="0"/>
          <c:dLbls>
            <c:spPr>
              <a:noFill/>
              <a:ln>
                <a:noFill/>
              </a:ln>
              <a:effectLst/>
            </c:spPr>
            <c:txPr>
              <a:bodyPr rot="0" vert="horz"/>
              <a:lstStyle/>
              <a:p>
                <a:pPr>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'Resources Analysis Graphs'!$N$1:$U$1</c:f>
              <c:strCache>
                <c:ptCount val="8"/>
                <c:pt idx="0">
                  <c:v>General Mental Health Promotion</c:v>
                </c:pt>
                <c:pt idx="1">
                  <c:v>Quality of life</c:v>
                </c:pt>
                <c:pt idx="2">
                  <c:v>Social functioning</c:v>
                </c:pt>
                <c:pt idx="3">
                  <c:v>Family relationships</c:v>
                </c:pt>
                <c:pt idx="4">
                  <c:v>Suicide</c:v>
                </c:pt>
                <c:pt idx="5">
                  <c:v>Trauma/Abuse</c:v>
                </c:pt>
                <c:pt idx="6">
                  <c:v>Adverse Childhood Experiences (ACEs)</c:v>
                </c:pt>
                <c:pt idx="7">
                  <c:v>Depression/Anxiety</c:v>
                </c:pt>
              </c:strCache>
            </c:strRef>
          </c:cat>
          <c:val>
            <c:numRef>
              <c:f>'Resources Analysis Graphs'!$N$88:$U$88</c:f>
              <c:numCache>
                <c:formatCode>0%</c:formatCode>
                <c:ptCount val="8"/>
                <c:pt idx="0">
                  <c:v>0.36470588235294116</c:v>
                </c:pt>
                <c:pt idx="1">
                  <c:v>0.36470588235294116</c:v>
                </c:pt>
                <c:pt idx="2">
                  <c:v>0.29411764705882354</c:v>
                </c:pt>
                <c:pt idx="3">
                  <c:v>0.3411764705882353</c:v>
                </c:pt>
                <c:pt idx="4">
                  <c:v>0.23529411764705882</c:v>
                </c:pt>
                <c:pt idx="5">
                  <c:v>0.10588235294117647</c:v>
                </c:pt>
                <c:pt idx="6">
                  <c:v>0.28235294117647058</c:v>
                </c:pt>
                <c:pt idx="7">
                  <c:v>0.22352941176470589</c:v>
                </c:pt>
              </c:numCache>
            </c:numRef>
          </c:val>
          <c:extLst>
            <c:ext xmlns:c16="http://schemas.microsoft.com/office/drawing/2014/chart" uri="{C3380CC4-5D6E-409C-BE32-E72D297353CC}">
              <c16:uniqueId val="{00000055-2BF2-4BCF-BE53-90EFFDB8E195}"/>
            </c:ext>
          </c:extLst>
        </c:ser>
        <c:dLbls>
          <c:showLegendKey val="0"/>
          <c:showVal val="0"/>
          <c:showCatName val="0"/>
          <c:showSerName val="0"/>
          <c:showPercent val="0"/>
          <c:showBubbleSize val="0"/>
        </c:dLbls>
        <c:gapWidth val="219"/>
        <c:overlap val="-27"/>
        <c:axId val="82826752"/>
        <c:axId val="82828288"/>
      </c:barChart>
      <c:catAx>
        <c:axId val="82826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a:lstStyle/>
          <a:p>
            <a:pPr>
              <a:defRPr/>
            </a:pPr>
            <a:endParaRPr lang="en-US"/>
          </a:p>
        </c:txPr>
        <c:crossAx val="82828288"/>
        <c:crosses val="autoZero"/>
        <c:auto val="1"/>
        <c:lblAlgn val="ctr"/>
        <c:lblOffset val="100"/>
        <c:noMultiLvlLbl val="0"/>
      </c:catAx>
      <c:valAx>
        <c:axId val="82828288"/>
        <c:scaling>
          <c:orientation val="minMax"/>
          <c:max val="0.8"/>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vert="horz"/>
          <a:lstStyle/>
          <a:p>
            <a:pPr>
              <a:defRPr/>
            </a:pPr>
            <a:endParaRPr lang="en-US"/>
          </a:p>
        </c:txPr>
        <c:crossAx val="82826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pPr>
            <a:r>
              <a:rPr lang="en-US"/>
              <a:t>Resources by strategy type (2017)</a:t>
            </a:r>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Graphs'!$AE$2:$AQ$2</c:f>
              <c:numCache>
                <c:formatCode>General</c:formatCode>
                <c:ptCount val="13"/>
                <c:pt idx="4">
                  <c:v>1</c:v>
                </c:pt>
                <c:pt idx="9">
                  <c:v>1</c:v>
                </c:pt>
              </c:numCache>
            </c:numRef>
          </c:val>
          <c:extLst>
            <c:ext xmlns:c16="http://schemas.microsoft.com/office/drawing/2014/chart" uri="{C3380CC4-5D6E-409C-BE32-E72D297353CC}">
              <c16:uniqueId val="{00000000-C149-42D9-ADF0-3B63498071E8}"/>
            </c:ext>
          </c:extLst>
        </c:ser>
        <c:ser>
          <c:idx val="1"/>
          <c:order val="1"/>
          <c:spPr>
            <a:solidFill>
              <a:schemeClr val="accent2"/>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Graphs'!$AE$3:$AQ$3</c:f>
              <c:numCache>
                <c:formatCode>General</c:formatCode>
                <c:ptCount val="13"/>
                <c:pt idx="4">
                  <c:v>1</c:v>
                </c:pt>
                <c:pt idx="9">
                  <c:v>1</c:v>
                </c:pt>
              </c:numCache>
            </c:numRef>
          </c:val>
          <c:extLst>
            <c:ext xmlns:c16="http://schemas.microsoft.com/office/drawing/2014/chart" uri="{C3380CC4-5D6E-409C-BE32-E72D297353CC}">
              <c16:uniqueId val="{00000001-C149-42D9-ADF0-3B63498071E8}"/>
            </c:ext>
          </c:extLst>
        </c:ser>
        <c:ser>
          <c:idx val="2"/>
          <c:order val="2"/>
          <c:spPr>
            <a:solidFill>
              <a:schemeClr val="accent3"/>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Graphs'!$AE$4:$AQ$4</c:f>
              <c:numCache>
                <c:formatCode>General</c:formatCode>
                <c:ptCount val="13"/>
                <c:pt idx="4">
                  <c:v>1</c:v>
                </c:pt>
                <c:pt idx="9">
                  <c:v>1</c:v>
                </c:pt>
              </c:numCache>
            </c:numRef>
          </c:val>
          <c:extLst>
            <c:ext xmlns:c16="http://schemas.microsoft.com/office/drawing/2014/chart" uri="{C3380CC4-5D6E-409C-BE32-E72D297353CC}">
              <c16:uniqueId val="{00000002-C149-42D9-ADF0-3B63498071E8}"/>
            </c:ext>
          </c:extLst>
        </c:ser>
        <c:ser>
          <c:idx val="3"/>
          <c:order val="3"/>
          <c:spPr>
            <a:solidFill>
              <a:schemeClr val="accent4"/>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Graphs'!$AE$5:$AQ$5</c:f>
              <c:numCache>
                <c:formatCode>General</c:formatCode>
                <c:ptCount val="13"/>
                <c:pt idx="3">
                  <c:v>1</c:v>
                </c:pt>
              </c:numCache>
            </c:numRef>
          </c:val>
          <c:extLst>
            <c:ext xmlns:c16="http://schemas.microsoft.com/office/drawing/2014/chart" uri="{C3380CC4-5D6E-409C-BE32-E72D297353CC}">
              <c16:uniqueId val="{00000003-C149-42D9-ADF0-3B63498071E8}"/>
            </c:ext>
          </c:extLst>
        </c:ser>
        <c:ser>
          <c:idx val="4"/>
          <c:order val="4"/>
          <c:spPr>
            <a:solidFill>
              <a:schemeClr val="accent5"/>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Graphs'!$AE$6:$AQ$6</c:f>
              <c:numCache>
                <c:formatCode>General</c:formatCode>
                <c:ptCount val="13"/>
                <c:pt idx="3">
                  <c:v>1</c:v>
                </c:pt>
              </c:numCache>
            </c:numRef>
          </c:val>
          <c:extLst>
            <c:ext xmlns:c16="http://schemas.microsoft.com/office/drawing/2014/chart" uri="{C3380CC4-5D6E-409C-BE32-E72D297353CC}">
              <c16:uniqueId val="{00000004-C149-42D9-ADF0-3B63498071E8}"/>
            </c:ext>
          </c:extLst>
        </c:ser>
        <c:ser>
          <c:idx val="5"/>
          <c:order val="5"/>
          <c:spPr>
            <a:solidFill>
              <a:schemeClr val="accent6"/>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Graphs'!$AE$7:$AQ$7</c:f>
              <c:numCache>
                <c:formatCode>General</c:formatCode>
                <c:ptCount val="13"/>
                <c:pt idx="0">
                  <c:v>1</c:v>
                </c:pt>
                <c:pt idx="1">
                  <c:v>1</c:v>
                </c:pt>
                <c:pt idx="2">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5-C149-42D9-ADF0-3B63498071E8}"/>
            </c:ext>
          </c:extLst>
        </c:ser>
        <c:ser>
          <c:idx val="6"/>
          <c:order val="6"/>
          <c:spPr>
            <a:solidFill>
              <a:schemeClr val="accent1">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Graphs'!$AE$8:$AQ$8</c:f>
              <c:numCache>
                <c:formatCode>General</c:formatCode>
                <c:ptCount val="13"/>
                <c:pt idx="0">
                  <c:v>1</c:v>
                </c:pt>
                <c:pt idx="1">
                  <c:v>1</c:v>
                </c:pt>
                <c:pt idx="2">
                  <c:v>1</c:v>
                </c:pt>
                <c:pt idx="3">
                  <c:v>1</c:v>
                </c:pt>
                <c:pt idx="4">
                  <c:v>1</c:v>
                </c:pt>
                <c:pt idx="5">
                  <c:v>1</c:v>
                </c:pt>
                <c:pt idx="6">
                  <c:v>1</c:v>
                </c:pt>
                <c:pt idx="7">
                  <c:v>1</c:v>
                </c:pt>
                <c:pt idx="8">
                  <c:v>1</c:v>
                </c:pt>
                <c:pt idx="9">
                  <c:v>1</c:v>
                </c:pt>
                <c:pt idx="11">
                  <c:v>1</c:v>
                </c:pt>
              </c:numCache>
            </c:numRef>
          </c:val>
          <c:extLst>
            <c:ext xmlns:c16="http://schemas.microsoft.com/office/drawing/2014/chart" uri="{C3380CC4-5D6E-409C-BE32-E72D297353CC}">
              <c16:uniqueId val="{00000006-C149-42D9-ADF0-3B63498071E8}"/>
            </c:ext>
          </c:extLst>
        </c:ser>
        <c:ser>
          <c:idx val="7"/>
          <c:order val="7"/>
          <c:spPr>
            <a:solidFill>
              <a:schemeClr val="accent2">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Graphs'!$AE$9:$AQ$9</c:f>
              <c:numCache>
                <c:formatCode>General</c:formatCode>
                <c:ptCount val="13"/>
                <c:pt idx="0">
                  <c:v>1</c:v>
                </c:pt>
                <c:pt idx="1">
                  <c:v>1</c:v>
                </c:pt>
                <c:pt idx="2">
                  <c:v>1</c:v>
                </c:pt>
                <c:pt idx="3">
                  <c:v>1</c:v>
                </c:pt>
                <c:pt idx="4">
                  <c:v>1</c:v>
                </c:pt>
                <c:pt idx="5">
                  <c:v>1</c:v>
                </c:pt>
                <c:pt idx="6">
                  <c:v>1</c:v>
                </c:pt>
                <c:pt idx="7">
                  <c:v>1</c:v>
                </c:pt>
                <c:pt idx="8">
                  <c:v>1</c:v>
                </c:pt>
                <c:pt idx="9">
                  <c:v>1</c:v>
                </c:pt>
                <c:pt idx="11">
                  <c:v>1</c:v>
                </c:pt>
              </c:numCache>
            </c:numRef>
          </c:val>
          <c:extLst>
            <c:ext xmlns:c16="http://schemas.microsoft.com/office/drawing/2014/chart" uri="{C3380CC4-5D6E-409C-BE32-E72D297353CC}">
              <c16:uniqueId val="{00000007-C149-42D9-ADF0-3B63498071E8}"/>
            </c:ext>
          </c:extLst>
        </c:ser>
        <c:ser>
          <c:idx val="8"/>
          <c:order val="8"/>
          <c:spPr>
            <a:solidFill>
              <a:schemeClr val="accent3">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Graphs'!$AE$10:$AQ$10</c:f>
              <c:numCache>
                <c:formatCode>General</c:formatCode>
                <c:ptCount val="13"/>
                <c:pt idx="1">
                  <c:v>1</c:v>
                </c:pt>
                <c:pt idx="2">
                  <c:v>1</c:v>
                </c:pt>
                <c:pt idx="3">
                  <c:v>1</c:v>
                </c:pt>
                <c:pt idx="4">
                  <c:v>1</c:v>
                </c:pt>
                <c:pt idx="5">
                  <c:v>1</c:v>
                </c:pt>
                <c:pt idx="7">
                  <c:v>1</c:v>
                </c:pt>
                <c:pt idx="8">
                  <c:v>1</c:v>
                </c:pt>
                <c:pt idx="9">
                  <c:v>1</c:v>
                </c:pt>
                <c:pt idx="10">
                  <c:v>1</c:v>
                </c:pt>
                <c:pt idx="11">
                  <c:v>1</c:v>
                </c:pt>
                <c:pt idx="12">
                  <c:v>1</c:v>
                </c:pt>
              </c:numCache>
            </c:numRef>
          </c:val>
          <c:extLst>
            <c:ext xmlns:c16="http://schemas.microsoft.com/office/drawing/2014/chart" uri="{C3380CC4-5D6E-409C-BE32-E72D297353CC}">
              <c16:uniqueId val="{00000008-C149-42D9-ADF0-3B63498071E8}"/>
            </c:ext>
          </c:extLst>
        </c:ser>
        <c:ser>
          <c:idx val="9"/>
          <c:order val="9"/>
          <c:spPr>
            <a:solidFill>
              <a:schemeClr val="accent4">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Graphs'!$AE$11:$AQ$11</c:f>
              <c:numCache>
                <c:formatCode>General</c:formatCode>
                <c:ptCount val="13"/>
                <c:pt idx="4">
                  <c:v>1</c:v>
                </c:pt>
                <c:pt idx="8">
                  <c:v>1</c:v>
                </c:pt>
                <c:pt idx="9">
                  <c:v>1</c:v>
                </c:pt>
                <c:pt idx="11">
                  <c:v>1</c:v>
                </c:pt>
              </c:numCache>
            </c:numRef>
          </c:val>
          <c:extLst>
            <c:ext xmlns:c16="http://schemas.microsoft.com/office/drawing/2014/chart" uri="{C3380CC4-5D6E-409C-BE32-E72D297353CC}">
              <c16:uniqueId val="{00000009-C149-42D9-ADF0-3B63498071E8}"/>
            </c:ext>
          </c:extLst>
        </c:ser>
        <c:ser>
          <c:idx val="10"/>
          <c:order val="10"/>
          <c:spPr>
            <a:solidFill>
              <a:schemeClr val="accent5">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Graphs'!$AE$12:$AQ$12</c:f>
              <c:numCache>
                <c:formatCode>General</c:formatCode>
                <c:ptCount val="13"/>
                <c:pt idx="2">
                  <c:v>1</c:v>
                </c:pt>
                <c:pt idx="3">
                  <c:v>1</c:v>
                </c:pt>
                <c:pt idx="4">
                  <c:v>1</c:v>
                </c:pt>
                <c:pt idx="6">
                  <c:v>1</c:v>
                </c:pt>
                <c:pt idx="8">
                  <c:v>1</c:v>
                </c:pt>
                <c:pt idx="9">
                  <c:v>1</c:v>
                </c:pt>
                <c:pt idx="11">
                  <c:v>1</c:v>
                </c:pt>
              </c:numCache>
            </c:numRef>
          </c:val>
          <c:extLst>
            <c:ext xmlns:c16="http://schemas.microsoft.com/office/drawing/2014/chart" uri="{C3380CC4-5D6E-409C-BE32-E72D297353CC}">
              <c16:uniqueId val="{0000000A-C149-42D9-ADF0-3B63498071E8}"/>
            </c:ext>
          </c:extLst>
        </c:ser>
        <c:ser>
          <c:idx val="11"/>
          <c:order val="11"/>
          <c:spPr>
            <a:solidFill>
              <a:schemeClr val="accent6">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Graphs'!$AE$13:$AQ$13</c:f>
              <c:numCache>
                <c:formatCode>General</c:formatCode>
                <c:ptCount val="13"/>
                <c:pt idx="4">
                  <c:v>1</c:v>
                </c:pt>
                <c:pt idx="9">
                  <c:v>1</c:v>
                </c:pt>
              </c:numCache>
            </c:numRef>
          </c:val>
          <c:extLst>
            <c:ext xmlns:c16="http://schemas.microsoft.com/office/drawing/2014/chart" uri="{C3380CC4-5D6E-409C-BE32-E72D297353CC}">
              <c16:uniqueId val="{0000000B-C149-42D9-ADF0-3B63498071E8}"/>
            </c:ext>
          </c:extLst>
        </c:ser>
        <c:ser>
          <c:idx val="12"/>
          <c:order val="12"/>
          <c:spPr>
            <a:solidFill>
              <a:schemeClr val="accent1">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Graphs'!$AE$14:$AQ$14</c:f>
              <c:numCache>
                <c:formatCode>General</c:formatCode>
                <c:ptCount val="13"/>
                <c:pt idx="4">
                  <c:v>1</c:v>
                </c:pt>
                <c:pt idx="9">
                  <c:v>1</c:v>
                </c:pt>
                <c:pt idx="12">
                  <c:v>1</c:v>
                </c:pt>
              </c:numCache>
            </c:numRef>
          </c:val>
          <c:extLst>
            <c:ext xmlns:c16="http://schemas.microsoft.com/office/drawing/2014/chart" uri="{C3380CC4-5D6E-409C-BE32-E72D297353CC}">
              <c16:uniqueId val="{0000000C-C149-42D9-ADF0-3B63498071E8}"/>
            </c:ext>
          </c:extLst>
        </c:ser>
        <c:ser>
          <c:idx val="13"/>
          <c:order val="13"/>
          <c:spPr>
            <a:solidFill>
              <a:schemeClr val="accent2">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Graphs'!$AE$15:$AQ$15</c:f>
              <c:numCache>
                <c:formatCode>General</c:formatCode>
                <c:ptCount val="13"/>
                <c:pt idx="1">
                  <c:v>1</c:v>
                </c:pt>
                <c:pt idx="2">
                  <c:v>1</c:v>
                </c:pt>
                <c:pt idx="3">
                  <c:v>1</c:v>
                </c:pt>
                <c:pt idx="4">
                  <c:v>1</c:v>
                </c:pt>
                <c:pt idx="5">
                  <c:v>1</c:v>
                </c:pt>
                <c:pt idx="6">
                  <c:v>1</c:v>
                </c:pt>
                <c:pt idx="7">
                  <c:v>1</c:v>
                </c:pt>
                <c:pt idx="8">
                  <c:v>1</c:v>
                </c:pt>
                <c:pt idx="9">
                  <c:v>1</c:v>
                </c:pt>
                <c:pt idx="11">
                  <c:v>1</c:v>
                </c:pt>
                <c:pt idx="12">
                  <c:v>1</c:v>
                </c:pt>
              </c:numCache>
            </c:numRef>
          </c:val>
          <c:extLst>
            <c:ext xmlns:c16="http://schemas.microsoft.com/office/drawing/2014/chart" uri="{C3380CC4-5D6E-409C-BE32-E72D297353CC}">
              <c16:uniqueId val="{0000000D-C149-42D9-ADF0-3B63498071E8}"/>
            </c:ext>
          </c:extLst>
        </c:ser>
        <c:ser>
          <c:idx val="14"/>
          <c:order val="14"/>
          <c:spPr>
            <a:solidFill>
              <a:schemeClr val="accent3">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Graphs'!$AE$16:$AQ$16</c:f>
              <c:numCache>
                <c:formatCode>General</c:formatCode>
                <c:ptCount val="13"/>
                <c:pt idx="3">
                  <c:v>1</c:v>
                </c:pt>
                <c:pt idx="9">
                  <c:v>1</c:v>
                </c:pt>
                <c:pt idx="12">
                  <c:v>1</c:v>
                </c:pt>
              </c:numCache>
            </c:numRef>
          </c:val>
          <c:extLst>
            <c:ext xmlns:c16="http://schemas.microsoft.com/office/drawing/2014/chart" uri="{C3380CC4-5D6E-409C-BE32-E72D297353CC}">
              <c16:uniqueId val="{0000000E-C149-42D9-ADF0-3B63498071E8}"/>
            </c:ext>
          </c:extLst>
        </c:ser>
        <c:ser>
          <c:idx val="15"/>
          <c:order val="15"/>
          <c:spPr>
            <a:solidFill>
              <a:schemeClr val="accent4">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Graphs'!$AE$17:$AQ$17</c:f>
              <c:numCache>
                <c:formatCode>General</c:formatCode>
                <c:ptCount val="13"/>
                <c:pt idx="2">
                  <c:v>1</c:v>
                </c:pt>
                <c:pt idx="4">
                  <c:v>1</c:v>
                </c:pt>
                <c:pt idx="5">
                  <c:v>1</c:v>
                </c:pt>
                <c:pt idx="9">
                  <c:v>1</c:v>
                </c:pt>
                <c:pt idx="11">
                  <c:v>1</c:v>
                </c:pt>
              </c:numCache>
            </c:numRef>
          </c:val>
          <c:extLst>
            <c:ext xmlns:c16="http://schemas.microsoft.com/office/drawing/2014/chart" uri="{C3380CC4-5D6E-409C-BE32-E72D297353CC}">
              <c16:uniqueId val="{0000000F-C149-42D9-ADF0-3B63498071E8}"/>
            </c:ext>
          </c:extLst>
        </c:ser>
        <c:ser>
          <c:idx val="16"/>
          <c:order val="16"/>
          <c:spPr>
            <a:solidFill>
              <a:schemeClr val="accent5">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Graphs'!$AE$18:$AQ$18</c:f>
              <c:numCache>
                <c:formatCode>General</c:formatCode>
                <c:ptCount val="13"/>
                <c:pt idx="4">
                  <c:v>1</c:v>
                </c:pt>
                <c:pt idx="8">
                  <c:v>1</c:v>
                </c:pt>
                <c:pt idx="9">
                  <c:v>1</c:v>
                </c:pt>
                <c:pt idx="11">
                  <c:v>1</c:v>
                </c:pt>
              </c:numCache>
            </c:numRef>
          </c:val>
          <c:extLst>
            <c:ext xmlns:c16="http://schemas.microsoft.com/office/drawing/2014/chart" uri="{C3380CC4-5D6E-409C-BE32-E72D297353CC}">
              <c16:uniqueId val="{00000010-C149-42D9-ADF0-3B63498071E8}"/>
            </c:ext>
          </c:extLst>
        </c:ser>
        <c:ser>
          <c:idx val="17"/>
          <c:order val="17"/>
          <c:spPr>
            <a:solidFill>
              <a:schemeClr val="accent6">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Graphs'!$AE$19:$AQ$19</c:f>
              <c:numCache>
                <c:formatCode>General</c:formatCode>
                <c:ptCount val="13"/>
                <c:pt idx="0">
                  <c:v>1</c:v>
                </c:pt>
                <c:pt idx="1">
                  <c:v>1</c:v>
                </c:pt>
                <c:pt idx="2">
                  <c:v>1</c:v>
                </c:pt>
                <c:pt idx="3">
                  <c:v>1</c:v>
                </c:pt>
                <c:pt idx="4">
                  <c:v>1</c:v>
                </c:pt>
                <c:pt idx="6">
                  <c:v>1</c:v>
                </c:pt>
                <c:pt idx="7">
                  <c:v>1</c:v>
                </c:pt>
                <c:pt idx="8">
                  <c:v>1</c:v>
                </c:pt>
                <c:pt idx="9">
                  <c:v>1</c:v>
                </c:pt>
                <c:pt idx="10">
                  <c:v>1</c:v>
                </c:pt>
                <c:pt idx="11">
                  <c:v>1</c:v>
                </c:pt>
                <c:pt idx="12">
                  <c:v>1</c:v>
                </c:pt>
              </c:numCache>
            </c:numRef>
          </c:val>
          <c:extLst>
            <c:ext xmlns:c16="http://schemas.microsoft.com/office/drawing/2014/chart" uri="{C3380CC4-5D6E-409C-BE32-E72D297353CC}">
              <c16:uniqueId val="{00000011-C149-42D9-ADF0-3B63498071E8}"/>
            </c:ext>
          </c:extLst>
        </c:ser>
        <c:ser>
          <c:idx val="18"/>
          <c:order val="18"/>
          <c:spPr>
            <a:solidFill>
              <a:schemeClr val="accent1">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Graphs'!$AE$20:$AQ$20</c:f>
              <c:numCache>
                <c:formatCode>General</c:formatCode>
                <c:ptCount val="13"/>
                <c:pt idx="1">
                  <c:v>1</c:v>
                </c:pt>
                <c:pt idx="2">
                  <c:v>1</c:v>
                </c:pt>
                <c:pt idx="3">
                  <c:v>1</c:v>
                </c:pt>
                <c:pt idx="4">
                  <c:v>1</c:v>
                </c:pt>
                <c:pt idx="8">
                  <c:v>1</c:v>
                </c:pt>
                <c:pt idx="10">
                  <c:v>1</c:v>
                </c:pt>
                <c:pt idx="11">
                  <c:v>1</c:v>
                </c:pt>
                <c:pt idx="12">
                  <c:v>1</c:v>
                </c:pt>
              </c:numCache>
            </c:numRef>
          </c:val>
          <c:extLst>
            <c:ext xmlns:c16="http://schemas.microsoft.com/office/drawing/2014/chart" uri="{C3380CC4-5D6E-409C-BE32-E72D297353CC}">
              <c16:uniqueId val="{00000012-C149-42D9-ADF0-3B63498071E8}"/>
            </c:ext>
          </c:extLst>
        </c:ser>
        <c:ser>
          <c:idx val="19"/>
          <c:order val="19"/>
          <c:spPr>
            <a:solidFill>
              <a:schemeClr val="accent2">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Graphs'!$AE$21:$AQ$21</c:f>
              <c:numCache>
                <c:formatCode>General</c:formatCode>
                <c:ptCount val="13"/>
                <c:pt idx="2">
                  <c:v>1</c:v>
                </c:pt>
                <c:pt idx="11">
                  <c:v>1</c:v>
                </c:pt>
              </c:numCache>
            </c:numRef>
          </c:val>
          <c:extLst>
            <c:ext xmlns:c16="http://schemas.microsoft.com/office/drawing/2014/chart" uri="{C3380CC4-5D6E-409C-BE32-E72D297353CC}">
              <c16:uniqueId val="{00000013-C149-42D9-ADF0-3B63498071E8}"/>
            </c:ext>
          </c:extLst>
        </c:ser>
        <c:ser>
          <c:idx val="20"/>
          <c:order val="20"/>
          <c:spPr>
            <a:solidFill>
              <a:schemeClr val="accent3">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Graphs'!$AE$22:$AQ$22</c:f>
              <c:numCache>
                <c:formatCode>General</c:formatCode>
                <c:ptCount val="13"/>
                <c:pt idx="3">
                  <c:v>1</c:v>
                </c:pt>
                <c:pt idx="11">
                  <c:v>1</c:v>
                </c:pt>
              </c:numCache>
            </c:numRef>
          </c:val>
          <c:extLst>
            <c:ext xmlns:c16="http://schemas.microsoft.com/office/drawing/2014/chart" uri="{C3380CC4-5D6E-409C-BE32-E72D297353CC}">
              <c16:uniqueId val="{00000014-C149-42D9-ADF0-3B63498071E8}"/>
            </c:ext>
          </c:extLst>
        </c:ser>
        <c:ser>
          <c:idx val="21"/>
          <c:order val="21"/>
          <c:spPr>
            <a:solidFill>
              <a:schemeClr val="accent4">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Graphs'!$AE$23:$AQ$23</c:f>
              <c:numCache>
                <c:formatCode>General</c:formatCode>
                <c:ptCount val="13"/>
                <c:pt idx="12">
                  <c:v>0</c:v>
                </c:pt>
              </c:numCache>
            </c:numRef>
          </c:val>
          <c:extLst>
            <c:ext xmlns:c16="http://schemas.microsoft.com/office/drawing/2014/chart" uri="{C3380CC4-5D6E-409C-BE32-E72D297353CC}">
              <c16:uniqueId val="{00000015-C149-42D9-ADF0-3B63498071E8}"/>
            </c:ext>
          </c:extLst>
        </c:ser>
        <c:ser>
          <c:idx val="22"/>
          <c:order val="22"/>
          <c:spPr>
            <a:solidFill>
              <a:schemeClr val="accent5">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Graphs'!$AE$24:$AQ$24</c:f>
              <c:numCache>
                <c:formatCode>General</c:formatCode>
                <c:ptCount val="13"/>
                <c:pt idx="0">
                  <c:v>1</c:v>
                </c:pt>
                <c:pt idx="1">
                  <c:v>1</c:v>
                </c:pt>
                <c:pt idx="2">
                  <c:v>1</c:v>
                </c:pt>
                <c:pt idx="4">
                  <c:v>1</c:v>
                </c:pt>
                <c:pt idx="6">
                  <c:v>1</c:v>
                </c:pt>
                <c:pt idx="8">
                  <c:v>1</c:v>
                </c:pt>
                <c:pt idx="9">
                  <c:v>1</c:v>
                </c:pt>
                <c:pt idx="11">
                  <c:v>1</c:v>
                </c:pt>
              </c:numCache>
            </c:numRef>
          </c:val>
          <c:extLst>
            <c:ext xmlns:c16="http://schemas.microsoft.com/office/drawing/2014/chart" uri="{C3380CC4-5D6E-409C-BE32-E72D297353CC}">
              <c16:uniqueId val="{00000016-C149-42D9-ADF0-3B63498071E8}"/>
            </c:ext>
          </c:extLst>
        </c:ser>
        <c:ser>
          <c:idx val="23"/>
          <c:order val="23"/>
          <c:spPr>
            <a:solidFill>
              <a:schemeClr val="accent6">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Graphs'!$AE$25:$AQ$25</c:f>
              <c:numCache>
                <c:formatCode>General</c:formatCode>
                <c:ptCount val="13"/>
                <c:pt idx="8">
                  <c:v>1</c:v>
                </c:pt>
                <c:pt idx="9">
                  <c:v>1</c:v>
                </c:pt>
                <c:pt idx="12">
                  <c:v>1</c:v>
                </c:pt>
              </c:numCache>
            </c:numRef>
          </c:val>
          <c:extLst>
            <c:ext xmlns:c16="http://schemas.microsoft.com/office/drawing/2014/chart" uri="{C3380CC4-5D6E-409C-BE32-E72D297353CC}">
              <c16:uniqueId val="{00000017-C149-42D9-ADF0-3B63498071E8}"/>
            </c:ext>
          </c:extLst>
        </c:ser>
        <c:ser>
          <c:idx val="24"/>
          <c:order val="24"/>
          <c:spPr>
            <a:solidFill>
              <a:schemeClr val="accent1">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Graphs'!$AE$26:$AQ$26</c:f>
              <c:numCache>
                <c:formatCode>General</c:formatCode>
                <c:ptCount val="13"/>
                <c:pt idx="2">
                  <c:v>1</c:v>
                </c:pt>
                <c:pt idx="3">
                  <c:v>1</c:v>
                </c:pt>
              </c:numCache>
            </c:numRef>
          </c:val>
          <c:extLst>
            <c:ext xmlns:c16="http://schemas.microsoft.com/office/drawing/2014/chart" uri="{C3380CC4-5D6E-409C-BE32-E72D297353CC}">
              <c16:uniqueId val="{00000018-C149-42D9-ADF0-3B63498071E8}"/>
            </c:ext>
          </c:extLst>
        </c:ser>
        <c:ser>
          <c:idx val="25"/>
          <c:order val="25"/>
          <c:spPr>
            <a:solidFill>
              <a:schemeClr val="accent2">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Graphs'!$AE$27:$AQ$27</c:f>
              <c:numCache>
                <c:formatCode>General</c:formatCode>
                <c:ptCount val="13"/>
                <c:pt idx="3">
                  <c:v>1</c:v>
                </c:pt>
                <c:pt idx="10">
                  <c:v>1</c:v>
                </c:pt>
              </c:numCache>
            </c:numRef>
          </c:val>
          <c:extLst>
            <c:ext xmlns:c16="http://schemas.microsoft.com/office/drawing/2014/chart" uri="{C3380CC4-5D6E-409C-BE32-E72D297353CC}">
              <c16:uniqueId val="{00000019-C149-42D9-ADF0-3B63498071E8}"/>
            </c:ext>
          </c:extLst>
        </c:ser>
        <c:ser>
          <c:idx val="26"/>
          <c:order val="26"/>
          <c:spPr>
            <a:solidFill>
              <a:schemeClr val="accent3">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Graphs'!$AE$28:$AQ$28</c:f>
              <c:numCache>
                <c:formatCode>General</c:formatCode>
                <c:ptCount val="13"/>
                <c:pt idx="0">
                  <c:v>1</c:v>
                </c:pt>
              </c:numCache>
            </c:numRef>
          </c:val>
          <c:extLst>
            <c:ext xmlns:c16="http://schemas.microsoft.com/office/drawing/2014/chart" uri="{C3380CC4-5D6E-409C-BE32-E72D297353CC}">
              <c16:uniqueId val="{0000001A-C149-42D9-ADF0-3B63498071E8}"/>
            </c:ext>
          </c:extLst>
        </c:ser>
        <c:ser>
          <c:idx val="27"/>
          <c:order val="27"/>
          <c:spPr>
            <a:solidFill>
              <a:schemeClr val="accent4">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Graphs'!$AE$29:$AQ$29</c:f>
              <c:numCache>
                <c:formatCode>General</c:formatCode>
                <c:ptCount val="13"/>
                <c:pt idx="1">
                  <c:v>1</c:v>
                </c:pt>
                <c:pt idx="2">
                  <c:v>1</c:v>
                </c:pt>
                <c:pt idx="4">
                  <c:v>1</c:v>
                </c:pt>
                <c:pt idx="6">
                  <c:v>1</c:v>
                </c:pt>
                <c:pt idx="8">
                  <c:v>1</c:v>
                </c:pt>
              </c:numCache>
            </c:numRef>
          </c:val>
          <c:extLst>
            <c:ext xmlns:c16="http://schemas.microsoft.com/office/drawing/2014/chart" uri="{C3380CC4-5D6E-409C-BE32-E72D297353CC}">
              <c16:uniqueId val="{0000001B-C149-42D9-ADF0-3B63498071E8}"/>
            </c:ext>
          </c:extLst>
        </c:ser>
        <c:ser>
          <c:idx val="28"/>
          <c:order val="28"/>
          <c:spPr>
            <a:solidFill>
              <a:schemeClr val="accent5">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Graphs'!$AE$30:$AQ$30</c:f>
              <c:numCache>
                <c:formatCode>General</c:formatCode>
                <c:ptCount val="13"/>
                <c:pt idx="4">
                  <c:v>1</c:v>
                </c:pt>
                <c:pt idx="6">
                  <c:v>1</c:v>
                </c:pt>
                <c:pt idx="8">
                  <c:v>1</c:v>
                </c:pt>
                <c:pt idx="9">
                  <c:v>1</c:v>
                </c:pt>
                <c:pt idx="10">
                  <c:v>1</c:v>
                </c:pt>
              </c:numCache>
            </c:numRef>
          </c:val>
          <c:extLst>
            <c:ext xmlns:c16="http://schemas.microsoft.com/office/drawing/2014/chart" uri="{C3380CC4-5D6E-409C-BE32-E72D297353CC}">
              <c16:uniqueId val="{0000001C-C149-42D9-ADF0-3B63498071E8}"/>
            </c:ext>
          </c:extLst>
        </c:ser>
        <c:ser>
          <c:idx val="29"/>
          <c:order val="29"/>
          <c:spPr>
            <a:solidFill>
              <a:schemeClr val="accent6">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Graphs'!$AE$31:$AQ$31</c:f>
              <c:numCache>
                <c:formatCode>General</c:formatCode>
                <c:ptCount val="13"/>
                <c:pt idx="0">
                  <c:v>1</c:v>
                </c:pt>
                <c:pt idx="1">
                  <c:v>1</c:v>
                </c:pt>
                <c:pt idx="2">
                  <c:v>1</c:v>
                </c:pt>
                <c:pt idx="3">
                  <c:v>1</c:v>
                </c:pt>
                <c:pt idx="12">
                  <c:v>0</c:v>
                </c:pt>
              </c:numCache>
            </c:numRef>
          </c:val>
          <c:extLst>
            <c:ext xmlns:c16="http://schemas.microsoft.com/office/drawing/2014/chart" uri="{C3380CC4-5D6E-409C-BE32-E72D297353CC}">
              <c16:uniqueId val="{0000001D-C149-42D9-ADF0-3B63498071E8}"/>
            </c:ext>
          </c:extLst>
        </c:ser>
        <c:ser>
          <c:idx val="30"/>
          <c:order val="30"/>
          <c:spPr>
            <a:solidFill>
              <a:schemeClr val="accent1">
                <a:lumMod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Graphs'!$AE$32:$AQ$32</c:f>
              <c:numCache>
                <c:formatCode>General</c:formatCode>
                <c:ptCount val="13"/>
                <c:pt idx="2">
                  <c:v>1</c:v>
                </c:pt>
                <c:pt idx="10">
                  <c:v>1</c:v>
                </c:pt>
                <c:pt idx="11">
                  <c:v>1</c:v>
                </c:pt>
                <c:pt idx="12">
                  <c:v>0</c:v>
                </c:pt>
              </c:numCache>
            </c:numRef>
          </c:val>
          <c:extLst>
            <c:ext xmlns:c16="http://schemas.microsoft.com/office/drawing/2014/chart" uri="{C3380CC4-5D6E-409C-BE32-E72D297353CC}">
              <c16:uniqueId val="{0000001E-C149-42D9-ADF0-3B63498071E8}"/>
            </c:ext>
          </c:extLst>
        </c:ser>
        <c:ser>
          <c:idx val="31"/>
          <c:order val="31"/>
          <c:spPr>
            <a:solidFill>
              <a:schemeClr val="accent2">
                <a:lumMod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Graphs'!$AE$33:$AQ$33</c:f>
              <c:numCache>
                <c:formatCode>General</c:formatCode>
                <c:ptCount val="13"/>
                <c:pt idx="4">
                  <c:v>1</c:v>
                </c:pt>
                <c:pt idx="5">
                  <c:v>1</c:v>
                </c:pt>
              </c:numCache>
            </c:numRef>
          </c:val>
          <c:extLst>
            <c:ext xmlns:c16="http://schemas.microsoft.com/office/drawing/2014/chart" uri="{C3380CC4-5D6E-409C-BE32-E72D297353CC}">
              <c16:uniqueId val="{0000001F-C149-42D9-ADF0-3B63498071E8}"/>
            </c:ext>
          </c:extLst>
        </c:ser>
        <c:ser>
          <c:idx val="32"/>
          <c:order val="32"/>
          <c:spPr>
            <a:solidFill>
              <a:schemeClr val="accent3">
                <a:lumMod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Graphs'!$AE$34:$AQ$34</c:f>
              <c:numCache>
                <c:formatCode>General</c:formatCode>
                <c:ptCount val="13"/>
                <c:pt idx="2">
                  <c:v>1</c:v>
                </c:pt>
                <c:pt idx="8">
                  <c:v>1</c:v>
                </c:pt>
                <c:pt idx="9">
                  <c:v>1</c:v>
                </c:pt>
                <c:pt idx="10">
                  <c:v>1</c:v>
                </c:pt>
                <c:pt idx="11">
                  <c:v>1</c:v>
                </c:pt>
              </c:numCache>
            </c:numRef>
          </c:val>
          <c:extLst>
            <c:ext xmlns:c16="http://schemas.microsoft.com/office/drawing/2014/chart" uri="{C3380CC4-5D6E-409C-BE32-E72D297353CC}">
              <c16:uniqueId val="{00000020-C149-42D9-ADF0-3B63498071E8}"/>
            </c:ext>
          </c:extLst>
        </c:ser>
        <c:ser>
          <c:idx val="33"/>
          <c:order val="33"/>
          <c:spPr>
            <a:solidFill>
              <a:schemeClr val="accent4">
                <a:lumMod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Graphs'!$AE$35:$AQ$35</c:f>
              <c:numCache>
                <c:formatCode>General</c:formatCode>
                <c:ptCount val="13"/>
                <c:pt idx="0">
                  <c:v>1</c:v>
                </c:pt>
                <c:pt idx="1">
                  <c:v>1</c:v>
                </c:pt>
                <c:pt idx="8">
                  <c:v>1</c:v>
                </c:pt>
              </c:numCache>
            </c:numRef>
          </c:val>
          <c:extLst>
            <c:ext xmlns:c16="http://schemas.microsoft.com/office/drawing/2014/chart" uri="{C3380CC4-5D6E-409C-BE32-E72D297353CC}">
              <c16:uniqueId val="{00000021-C149-42D9-ADF0-3B63498071E8}"/>
            </c:ext>
          </c:extLst>
        </c:ser>
        <c:ser>
          <c:idx val="34"/>
          <c:order val="34"/>
          <c:spPr>
            <a:solidFill>
              <a:schemeClr val="accent5">
                <a:lumMod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Graphs'!$AE$36:$AQ$36</c:f>
              <c:numCache>
                <c:formatCode>General</c:formatCode>
                <c:ptCount val="13"/>
                <c:pt idx="11">
                  <c:v>1</c:v>
                </c:pt>
                <c:pt idx="12">
                  <c:v>1</c:v>
                </c:pt>
              </c:numCache>
            </c:numRef>
          </c:val>
          <c:extLst>
            <c:ext xmlns:c16="http://schemas.microsoft.com/office/drawing/2014/chart" uri="{C3380CC4-5D6E-409C-BE32-E72D297353CC}">
              <c16:uniqueId val="{00000022-C149-42D9-ADF0-3B63498071E8}"/>
            </c:ext>
          </c:extLst>
        </c:ser>
        <c:ser>
          <c:idx val="35"/>
          <c:order val="35"/>
          <c:spPr>
            <a:solidFill>
              <a:schemeClr val="accent6">
                <a:lumMod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Graphs'!$AE$37:$AQ$37</c:f>
              <c:numCache>
                <c:formatCode>General</c:formatCode>
                <c:ptCount val="13"/>
                <c:pt idx="3">
                  <c:v>1</c:v>
                </c:pt>
                <c:pt idx="10">
                  <c:v>1</c:v>
                </c:pt>
              </c:numCache>
            </c:numRef>
          </c:val>
          <c:extLst>
            <c:ext xmlns:c16="http://schemas.microsoft.com/office/drawing/2014/chart" uri="{C3380CC4-5D6E-409C-BE32-E72D297353CC}">
              <c16:uniqueId val="{00000023-C149-42D9-ADF0-3B63498071E8}"/>
            </c:ext>
          </c:extLst>
        </c:ser>
        <c:ser>
          <c:idx val="36"/>
          <c:order val="36"/>
          <c:spPr>
            <a:solidFill>
              <a:schemeClr val="accent1">
                <a:lumMod val="70000"/>
                <a:lumOff val="3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Graphs'!$AE$38:$AQ$38</c:f>
              <c:numCache>
                <c:formatCode>General</c:formatCode>
                <c:ptCount val="13"/>
                <c:pt idx="0">
                  <c:v>1</c:v>
                </c:pt>
                <c:pt idx="1">
                  <c:v>1</c:v>
                </c:pt>
                <c:pt idx="4">
                  <c:v>1</c:v>
                </c:pt>
                <c:pt idx="5">
                  <c:v>1</c:v>
                </c:pt>
                <c:pt idx="9">
                  <c:v>1</c:v>
                </c:pt>
              </c:numCache>
            </c:numRef>
          </c:val>
          <c:extLst>
            <c:ext xmlns:c16="http://schemas.microsoft.com/office/drawing/2014/chart" uri="{C3380CC4-5D6E-409C-BE32-E72D297353CC}">
              <c16:uniqueId val="{00000024-C149-42D9-ADF0-3B63498071E8}"/>
            </c:ext>
          </c:extLst>
        </c:ser>
        <c:ser>
          <c:idx val="37"/>
          <c:order val="37"/>
          <c:spPr>
            <a:solidFill>
              <a:schemeClr val="accent2">
                <a:lumMod val="70000"/>
                <a:lumOff val="3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Graphs'!$AE$39:$AQ$39</c:f>
              <c:numCache>
                <c:formatCode>General</c:formatCode>
                <c:ptCount val="13"/>
                <c:pt idx="1">
                  <c:v>1</c:v>
                </c:pt>
                <c:pt idx="2">
                  <c:v>1</c:v>
                </c:pt>
                <c:pt idx="8">
                  <c:v>1</c:v>
                </c:pt>
              </c:numCache>
            </c:numRef>
          </c:val>
          <c:extLst>
            <c:ext xmlns:c16="http://schemas.microsoft.com/office/drawing/2014/chart" uri="{C3380CC4-5D6E-409C-BE32-E72D297353CC}">
              <c16:uniqueId val="{00000025-C149-42D9-ADF0-3B63498071E8}"/>
            </c:ext>
          </c:extLst>
        </c:ser>
        <c:ser>
          <c:idx val="38"/>
          <c:order val="38"/>
          <c:spPr>
            <a:solidFill>
              <a:schemeClr val="accent3">
                <a:lumMod val="70000"/>
                <a:lumOff val="3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Graphs'!$AE$40:$AQ$40</c:f>
              <c:numCache>
                <c:formatCode>General</c:formatCode>
                <c:ptCount val="13"/>
                <c:pt idx="4">
                  <c:v>1</c:v>
                </c:pt>
                <c:pt idx="5">
                  <c:v>1</c:v>
                </c:pt>
                <c:pt idx="9">
                  <c:v>1</c:v>
                </c:pt>
                <c:pt idx="11">
                  <c:v>1</c:v>
                </c:pt>
              </c:numCache>
            </c:numRef>
          </c:val>
          <c:extLst>
            <c:ext xmlns:c16="http://schemas.microsoft.com/office/drawing/2014/chart" uri="{C3380CC4-5D6E-409C-BE32-E72D297353CC}">
              <c16:uniqueId val="{00000026-C149-42D9-ADF0-3B63498071E8}"/>
            </c:ext>
          </c:extLst>
        </c:ser>
        <c:ser>
          <c:idx val="39"/>
          <c:order val="39"/>
          <c:spPr>
            <a:solidFill>
              <a:schemeClr val="accent4">
                <a:lumMod val="70000"/>
                <a:lumOff val="3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Graphs'!$AE$41:$AQ$41</c:f>
              <c:numCache>
                <c:formatCode>General</c:formatCode>
                <c:ptCount val="13"/>
                <c:pt idx="0">
                  <c:v>1</c:v>
                </c:pt>
                <c:pt idx="1">
                  <c:v>1</c:v>
                </c:pt>
                <c:pt idx="2">
                  <c:v>1</c:v>
                </c:pt>
                <c:pt idx="3">
                  <c:v>1</c:v>
                </c:pt>
                <c:pt idx="5">
                  <c:v>1</c:v>
                </c:pt>
                <c:pt idx="9">
                  <c:v>1</c:v>
                </c:pt>
                <c:pt idx="10">
                  <c:v>1</c:v>
                </c:pt>
                <c:pt idx="11">
                  <c:v>1</c:v>
                </c:pt>
              </c:numCache>
            </c:numRef>
          </c:val>
          <c:extLst>
            <c:ext xmlns:c16="http://schemas.microsoft.com/office/drawing/2014/chart" uri="{C3380CC4-5D6E-409C-BE32-E72D297353CC}">
              <c16:uniqueId val="{00000027-C149-42D9-ADF0-3B63498071E8}"/>
            </c:ext>
          </c:extLst>
        </c:ser>
        <c:ser>
          <c:idx val="40"/>
          <c:order val="40"/>
          <c:spPr>
            <a:solidFill>
              <a:schemeClr val="accent5">
                <a:lumMod val="70000"/>
                <a:lumOff val="3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Graphs'!$AE$42:$AQ$42</c:f>
              <c:numCache>
                <c:formatCode>General</c:formatCode>
                <c:ptCount val="13"/>
                <c:pt idx="2">
                  <c:v>1</c:v>
                </c:pt>
                <c:pt idx="4">
                  <c:v>1</c:v>
                </c:pt>
                <c:pt idx="8">
                  <c:v>1</c:v>
                </c:pt>
                <c:pt idx="9">
                  <c:v>1</c:v>
                </c:pt>
                <c:pt idx="12">
                  <c:v>0</c:v>
                </c:pt>
              </c:numCache>
            </c:numRef>
          </c:val>
          <c:extLst>
            <c:ext xmlns:c16="http://schemas.microsoft.com/office/drawing/2014/chart" uri="{C3380CC4-5D6E-409C-BE32-E72D297353CC}">
              <c16:uniqueId val="{00000028-C149-42D9-ADF0-3B63498071E8}"/>
            </c:ext>
          </c:extLst>
        </c:ser>
        <c:ser>
          <c:idx val="41"/>
          <c:order val="41"/>
          <c:spPr>
            <a:solidFill>
              <a:schemeClr val="accent6">
                <a:lumMod val="70000"/>
                <a:lumOff val="3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Graphs'!$AE$43:$AQ$43</c:f>
              <c:numCache>
                <c:formatCode>General</c:formatCode>
                <c:ptCount val="13"/>
                <c:pt idx="1">
                  <c:v>1</c:v>
                </c:pt>
                <c:pt idx="11">
                  <c:v>1</c:v>
                </c:pt>
              </c:numCache>
            </c:numRef>
          </c:val>
          <c:extLst>
            <c:ext xmlns:c16="http://schemas.microsoft.com/office/drawing/2014/chart" uri="{C3380CC4-5D6E-409C-BE32-E72D297353CC}">
              <c16:uniqueId val="{00000029-C149-42D9-ADF0-3B63498071E8}"/>
            </c:ext>
          </c:extLst>
        </c:ser>
        <c:ser>
          <c:idx val="42"/>
          <c:order val="42"/>
          <c:spPr>
            <a:solidFill>
              <a:schemeClr val="accent1">
                <a:lumMod val="7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Graphs'!$AE$44:$AQ$44</c:f>
              <c:numCache>
                <c:formatCode>General</c:formatCode>
                <c:ptCount val="13"/>
                <c:pt idx="3">
                  <c:v>1</c:v>
                </c:pt>
                <c:pt idx="4">
                  <c:v>1</c:v>
                </c:pt>
                <c:pt idx="9">
                  <c:v>1</c:v>
                </c:pt>
              </c:numCache>
            </c:numRef>
          </c:val>
          <c:extLst>
            <c:ext xmlns:c16="http://schemas.microsoft.com/office/drawing/2014/chart" uri="{C3380CC4-5D6E-409C-BE32-E72D297353CC}">
              <c16:uniqueId val="{0000002A-C149-42D9-ADF0-3B63498071E8}"/>
            </c:ext>
          </c:extLst>
        </c:ser>
        <c:ser>
          <c:idx val="43"/>
          <c:order val="43"/>
          <c:spPr>
            <a:solidFill>
              <a:schemeClr val="accent2">
                <a:lumMod val="7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Graphs'!$AE$45:$AQ$45</c:f>
              <c:numCache>
                <c:formatCode>General</c:formatCode>
                <c:ptCount val="13"/>
                <c:pt idx="9">
                  <c:v>1</c:v>
                </c:pt>
                <c:pt idx="11">
                  <c:v>1</c:v>
                </c:pt>
              </c:numCache>
            </c:numRef>
          </c:val>
          <c:extLst>
            <c:ext xmlns:c16="http://schemas.microsoft.com/office/drawing/2014/chart" uri="{C3380CC4-5D6E-409C-BE32-E72D297353CC}">
              <c16:uniqueId val="{0000002B-C149-42D9-ADF0-3B63498071E8}"/>
            </c:ext>
          </c:extLst>
        </c:ser>
        <c:ser>
          <c:idx val="44"/>
          <c:order val="44"/>
          <c:spPr>
            <a:solidFill>
              <a:schemeClr val="accent3">
                <a:lumMod val="7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Graphs'!$AE$46:$AQ$46</c:f>
              <c:numCache>
                <c:formatCode>General</c:formatCode>
                <c:ptCount val="13"/>
                <c:pt idx="4">
                  <c:v>1</c:v>
                </c:pt>
                <c:pt idx="5">
                  <c:v>1</c:v>
                </c:pt>
                <c:pt idx="9">
                  <c:v>1</c:v>
                </c:pt>
              </c:numCache>
            </c:numRef>
          </c:val>
          <c:extLst>
            <c:ext xmlns:c16="http://schemas.microsoft.com/office/drawing/2014/chart" uri="{C3380CC4-5D6E-409C-BE32-E72D297353CC}">
              <c16:uniqueId val="{0000002C-C149-42D9-ADF0-3B63498071E8}"/>
            </c:ext>
          </c:extLst>
        </c:ser>
        <c:ser>
          <c:idx val="45"/>
          <c:order val="45"/>
          <c:spPr>
            <a:solidFill>
              <a:schemeClr val="accent4">
                <a:lumMod val="7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Graphs'!$AE$47:$AQ$47</c:f>
              <c:numCache>
                <c:formatCode>General</c:formatCode>
                <c:ptCount val="13"/>
                <c:pt idx="0">
                  <c:v>1</c:v>
                </c:pt>
                <c:pt idx="1">
                  <c:v>1</c:v>
                </c:pt>
                <c:pt idx="2">
                  <c:v>1</c:v>
                </c:pt>
                <c:pt idx="3">
                  <c:v>1</c:v>
                </c:pt>
                <c:pt idx="8">
                  <c:v>1</c:v>
                </c:pt>
                <c:pt idx="9">
                  <c:v>1</c:v>
                </c:pt>
                <c:pt idx="10">
                  <c:v>1</c:v>
                </c:pt>
                <c:pt idx="11">
                  <c:v>1</c:v>
                </c:pt>
              </c:numCache>
            </c:numRef>
          </c:val>
          <c:extLst>
            <c:ext xmlns:c16="http://schemas.microsoft.com/office/drawing/2014/chart" uri="{C3380CC4-5D6E-409C-BE32-E72D297353CC}">
              <c16:uniqueId val="{0000002D-C149-42D9-ADF0-3B63498071E8}"/>
            </c:ext>
          </c:extLst>
        </c:ser>
        <c:ser>
          <c:idx val="46"/>
          <c:order val="46"/>
          <c:spPr>
            <a:solidFill>
              <a:schemeClr val="accent5">
                <a:lumMod val="7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Graphs'!$AE$48:$AQ$48</c:f>
              <c:numCache>
                <c:formatCode>General</c:formatCode>
                <c:ptCount val="13"/>
                <c:pt idx="4">
                  <c:v>1</c:v>
                </c:pt>
                <c:pt idx="5">
                  <c:v>1</c:v>
                </c:pt>
                <c:pt idx="9">
                  <c:v>1</c:v>
                </c:pt>
              </c:numCache>
            </c:numRef>
          </c:val>
          <c:extLst>
            <c:ext xmlns:c16="http://schemas.microsoft.com/office/drawing/2014/chart" uri="{C3380CC4-5D6E-409C-BE32-E72D297353CC}">
              <c16:uniqueId val="{0000002E-C149-42D9-ADF0-3B63498071E8}"/>
            </c:ext>
          </c:extLst>
        </c:ser>
        <c:ser>
          <c:idx val="47"/>
          <c:order val="47"/>
          <c:spPr>
            <a:solidFill>
              <a:schemeClr val="accent6">
                <a:lumMod val="7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Graphs'!$AE$49:$AQ$49</c:f>
              <c:numCache>
                <c:formatCode>General</c:formatCode>
                <c:ptCount val="13"/>
                <c:pt idx="2">
                  <c:v>1</c:v>
                </c:pt>
                <c:pt idx="3">
                  <c:v>1</c:v>
                </c:pt>
                <c:pt idx="4">
                  <c:v>1</c:v>
                </c:pt>
                <c:pt idx="8">
                  <c:v>1</c:v>
                </c:pt>
                <c:pt idx="9">
                  <c:v>1</c:v>
                </c:pt>
                <c:pt idx="10">
                  <c:v>1</c:v>
                </c:pt>
                <c:pt idx="11">
                  <c:v>1</c:v>
                </c:pt>
              </c:numCache>
            </c:numRef>
          </c:val>
          <c:extLst>
            <c:ext xmlns:c16="http://schemas.microsoft.com/office/drawing/2014/chart" uri="{C3380CC4-5D6E-409C-BE32-E72D297353CC}">
              <c16:uniqueId val="{0000002F-C149-42D9-ADF0-3B63498071E8}"/>
            </c:ext>
          </c:extLst>
        </c:ser>
        <c:ser>
          <c:idx val="48"/>
          <c:order val="48"/>
          <c:spPr>
            <a:solidFill>
              <a:schemeClr val="accent1">
                <a:lumMod val="50000"/>
                <a:lumOff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Graphs'!$AE$50:$AQ$50</c:f>
              <c:numCache>
                <c:formatCode>General</c:formatCode>
                <c:ptCount val="13"/>
                <c:pt idx="0">
                  <c:v>1</c:v>
                </c:pt>
                <c:pt idx="1">
                  <c:v>1</c:v>
                </c:pt>
                <c:pt idx="2">
                  <c:v>1</c:v>
                </c:pt>
                <c:pt idx="4">
                  <c:v>1</c:v>
                </c:pt>
                <c:pt idx="8">
                  <c:v>1</c:v>
                </c:pt>
                <c:pt idx="9">
                  <c:v>1</c:v>
                </c:pt>
                <c:pt idx="10">
                  <c:v>1</c:v>
                </c:pt>
              </c:numCache>
            </c:numRef>
          </c:val>
          <c:extLst>
            <c:ext xmlns:c16="http://schemas.microsoft.com/office/drawing/2014/chart" uri="{C3380CC4-5D6E-409C-BE32-E72D297353CC}">
              <c16:uniqueId val="{00000030-C149-42D9-ADF0-3B63498071E8}"/>
            </c:ext>
          </c:extLst>
        </c:ser>
        <c:ser>
          <c:idx val="49"/>
          <c:order val="49"/>
          <c:spPr>
            <a:solidFill>
              <a:schemeClr val="accent2">
                <a:lumMod val="50000"/>
                <a:lumOff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Graphs'!$AE$51:$AQ$51</c:f>
              <c:numCache>
                <c:formatCode>General</c:formatCode>
                <c:ptCount val="13"/>
                <c:pt idx="4">
                  <c:v>1</c:v>
                </c:pt>
                <c:pt idx="5">
                  <c:v>1</c:v>
                </c:pt>
              </c:numCache>
            </c:numRef>
          </c:val>
          <c:extLst>
            <c:ext xmlns:c16="http://schemas.microsoft.com/office/drawing/2014/chart" uri="{C3380CC4-5D6E-409C-BE32-E72D297353CC}">
              <c16:uniqueId val="{00000031-C149-42D9-ADF0-3B63498071E8}"/>
            </c:ext>
          </c:extLst>
        </c:ser>
        <c:ser>
          <c:idx val="50"/>
          <c:order val="50"/>
          <c:spPr>
            <a:solidFill>
              <a:schemeClr val="accent3">
                <a:lumMod val="50000"/>
                <a:lumOff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Graphs'!$AE$52:$AQ$52</c:f>
              <c:numCache>
                <c:formatCode>General</c:formatCode>
                <c:ptCount val="13"/>
                <c:pt idx="4">
                  <c:v>1</c:v>
                </c:pt>
                <c:pt idx="9">
                  <c:v>1</c:v>
                </c:pt>
              </c:numCache>
            </c:numRef>
          </c:val>
          <c:extLst>
            <c:ext xmlns:c16="http://schemas.microsoft.com/office/drawing/2014/chart" uri="{C3380CC4-5D6E-409C-BE32-E72D297353CC}">
              <c16:uniqueId val="{00000032-C149-42D9-ADF0-3B63498071E8}"/>
            </c:ext>
          </c:extLst>
        </c:ser>
        <c:ser>
          <c:idx val="51"/>
          <c:order val="51"/>
          <c:spPr>
            <a:solidFill>
              <a:schemeClr val="accent4">
                <a:lumMod val="50000"/>
                <a:lumOff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Graphs'!$AE$53:$AQ$53</c:f>
              <c:numCache>
                <c:formatCode>General</c:formatCode>
                <c:ptCount val="13"/>
                <c:pt idx="1">
                  <c:v>1</c:v>
                </c:pt>
                <c:pt idx="4">
                  <c:v>1</c:v>
                </c:pt>
                <c:pt idx="7">
                  <c:v>1</c:v>
                </c:pt>
                <c:pt idx="8">
                  <c:v>1</c:v>
                </c:pt>
                <c:pt idx="9">
                  <c:v>1</c:v>
                </c:pt>
                <c:pt idx="10">
                  <c:v>1</c:v>
                </c:pt>
                <c:pt idx="11">
                  <c:v>1</c:v>
                </c:pt>
              </c:numCache>
            </c:numRef>
          </c:val>
          <c:extLst>
            <c:ext xmlns:c16="http://schemas.microsoft.com/office/drawing/2014/chart" uri="{C3380CC4-5D6E-409C-BE32-E72D297353CC}">
              <c16:uniqueId val="{00000033-C149-42D9-ADF0-3B63498071E8}"/>
            </c:ext>
          </c:extLst>
        </c:ser>
        <c:ser>
          <c:idx val="52"/>
          <c:order val="52"/>
          <c:spPr>
            <a:solidFill>
              <a:schemeClr val="accent5">
                <a:lumMod val="50000"/>
                <a:lumOff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Graphs'!$AE$54:$AQ$54</c:f>
              <c:numCache>
                <c:formatCode>General</c:formatCode>
                <c:ptCount val="13"/>
                <c:pt idx="3">
                  <c:v>1</c:v>
                </c:pt>
                <c:pt idx="4">
                  <c:v>1</c:v>
                </c:pt>
              </c:numCache>
            </c:numRef>
          </c:val>
          <c:extLst>
            <c:ext xmlns:c16="http://schemas.microsoft.com/office/drawing/2014/chart" uri="{C3380CC4-5D6E-409C-BE32-E72D297353CC}">
              <c16:uniqueId val="{00000034-C149-42D9-ADF0-3B63498071E8}"/>
            </c:ext>
          </c:extLst>
        </c:ser>
        <c:ser>
          <c:idx val="53"/>
          <c:order val="53"/>
          <c:spPr>
            <a:solidFill>
              <a:schemeClr val="accent6">
                <a:lumMod val="50000"/>
                <a:lumOff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Graphs'!$AE$55:$AQ$55</c:f>
              <c:numCache>
                <c:formatCode>General</c:formatCode>
                <c:ptCount val="13"/>
                <c:pt idx="4">
                  <c:v>1</c:v>
                </c:pt>
                <c:pt idx="5">
                  <c:v>1</c:v>
                </c:pt>
                <c:pt idx="9">
                  <c:v>1</c:v>
                </c:pt>
              </c:numCache>
            </c:numRef>
          </c:val>
          <c:extLst>
            <c:ext xmlns:c16="http://schemas.microsoft.com/office/drawing/2014/chart" uri="{C3380CC4-5D6E-409C-BE32-E72D297353CC}">
              <c16:uniqueId val="{00000035-C149-42D9-ADF0-3B63498071E8}"/>
            </c:ext>
          </c:extLst>
        </c:ser>
        <c:ser>
          <c:idx val="54"/>
          <c:order val="54"/>
          <c:spPr>
            <a:solidFill>
              <a:schemeClr val="accent1"/>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Graphs'!$AE$56:$AQ$56</c:f>
              <c:numCache>
                <c:formatCode>General</c:formatCode>
                <c:ptCount val="13"/>
                <c:pt idx="2">
                  <c:v>1</c:v>
                </c:pt>
                <c:pt idx="3">
                  <c:v>1</c:v>
                </c:pt>
                <c:pt idx="8">
                  <c:v>1</c:v>
                </c:pt>
                <c:pt idx="9">
                  <c:v>1</c:v>
                </c:pt>
                <c:pt idx="11">
                  <c:v>1</c:v>
                </c:pt>
              </c:numCache>
            </c:numRef>
          </c:val>
          <c:extLst>
            <c:ext xmlns:c16="http://schemas.microsoft.com/office/drawing/2014/chart" uri="{C3380CC4-5D6E-409C-BE32-E72D297353CC}">
              <c16:uniqueId val="{00000036-C149-42D9-ADF0-3B63498071E8}"/>
            </c:ext>
          </c:extLst>
        </c:ser>
        <c:ser>
          <c:idx val="55"/>
          <c:order val="55"/>
          <c:spPr>
            <a:solidFill>
              <a:schemeClr val="accent2"/>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Graphs'!$AE$57:$AQ$57</c:f>
              <c:numCache>
                <c:formatCode>General</c:formatCode>
                <c:ptCount val="13"/>
                <c:pt idx="9">
                  <c:v>1</c:v>
                </c:pt>
                <c:pt idx="11">
                  <c:v>1</c:v>
                </c:pt>
                <c:pt idx="12">
                  <c:v>0</c:v>
                </c:pt>
              </c:numCache>
            </c:numRef>
          </c:val>
          <c:extLst>
            <c:ext xmlns:c16="http://schemas.microsoft.com/office/drawing/2014/chart" uri="{C3380CC4-5D6E-409C-BE32-E72D297353CC}">
              <c16:uniqueId val="{00000037-C149-42D9-ADF0-3B63498071E8}"/>
            </c:ext>
          </c:extLst>
        </c:ser>
        <c:ser>
          <c:idx val="56"/>
          <c:order val="56"/>
          <c:spPr>
            <a:solidFill>
              <a:schemeClr val="accent3"/>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Graphs'!$AE$58:$AQ$58</c:f>
              <c:numCache>
                <c:formatCode>General</c:formatCode>
                <c:ptCount val="13"/>
                <c:pt idx="4">
                  <c:v>1</c:v>
                </c:pt>
                <c:pt idx="9">
                  <c:v>1</c:v>
                </c:pt>
                <c:pt idx="11">
                  <c:v>1</c:v>
                </c:pt>
              </c:numCache>
            </c:numRef>
          </c:val>
          <c:extLst>
            <c:ext xmlns:c16="http://schemas.microsoft.com/office/drawing/2014/chart" uri="{C3380CC4-5D6E-409C-BE32-E72D297353CC}">
              <c16:uniqueId val="{00000038-C149-42D9-ADF0-3B63498071E8}"/>
            </c:ext>
          </c:extLst>
        </c:ser>
        <c:ser>
          <c:idx val="57"/>
          <c:order val="57"/>
          <c:spPr>
            <a:solidFill>
              <a:schemeClr val="accent4"/>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Graphs'!$AE$59:$AQ$59</c:f>
              <c:numCache>
                <c:formatCode>General</c:formatCode>
                <c:ptCount val="13"/>
                <c:pt idx="9">
                  <c:v>1</c:v>
                </c:pt>
                <c:pt idx="11">
                  <c:v>1</c:v>
                </c:pt>
                <c:pt idx="12">
                  <c:v>0</c:v>
                </c:pt>
              </c:numCache>
            </c:numRef>
          </c:val>
          <c:extLst>
            <c:ext xmlns:c16="http://schemas.microsoft.com/office/drawing/2014/chart" uri="{C3380CC4-5D6E-409C-BE32-E72D297353CC}">
              <c16:uniqueId val="{00000039-C149-42D9-ADF0-3B63498071E8}"/>
            </c:ext>
          </c:extLst>
        </c:ser>
        <c:ser>
          <c:idx val="58"/>
          <c:order val="58"/>
          <c:spPr>
            <a:solidFill>
              <a:schemeClr val="accent5"/>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Graphs'!$AE$60:$AQ$60</c:f>
              <c:numCache>
                <c:formatCode>General</c:formatCode>
                <c:ptCount val="13"/>
                <c:pt idx="9">
                  <c:v>1</c:v>
                </c:pt>
                <c:pt idx="11">
                  <c:v>1</c:v>
                </c:pt>
              </c:numCache>
            </c:numRef>
          </c:val>
          <c:extLst>
            <c:ext xmlns:c16="http://schemas.microsoft.com/office/drawing/2014/chart" uri="{C3380CC4-5D6E-409C-BE32-E72D297353CC}">
              <c16:uniqueId val="{0000003A-C149-42D9-ADF0-3B63498071E8}"/>
            </c:ext>
          </c:extLst>
        </c:ser>
        <c:ser>
          <c:idx val="59"/>
          <c:order val="59"/>
          <c:spPr>
            <a:solidFill>
              <a:schemeClr val="accent6"/>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Graphs'!$AE$61:$AQ$61</c:f>
              <c:numCache>
                <c:formatCode>General</c:formatCode>
                <c:ptCount val="13"/>
                <c:pt idx="4">
                  <c:v>1</c:v>
                </c:pt>
                <c:pt idx="5">
                  <c:v>1</c:v>
                </c:pt>
                <c:pt idx="8">
                  <c:v>1</c:v>
                </c:pt>
                <c:pt idx="11">
                  <c:v>1</c:v>
                </c:pt>
              </c:numCache>
            </c:numRef>
          </c:val>
          <c:extLst>
            <c:ext xmlns:c16="http://schemas.microsoft.com/office/drawing/2014/chart" uri="{C3380CC4-5D6E-409C-BE32-E72D297353CC}">
              <c16:uniqueId val="{0000003B-C149-42D9-ADF0-3B63498071E8}"/>
            </c:ext>
          </c:extLst>
        </c:ser>
        <c:ser>
          <c:idx val="60"/>
          <c:order val="60"/>
          <c:spPr>
            <a:solidFill>
              <a:schemeClr val="accent1">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Graphs'!$AE$62:$AQ$62</c:f>
              <c:numCache>
                <c:formatCode>General</c:formatCode>
                <c:ptCount val="13"/>
                <c:pt idx="4">
                  <c:v>1</c:v>
                </c:pt>
                <c:pt idx="11">
                  <c:v>1</c:v>
                </c:pt>
              </c:numCache>
            </c:numRef>
          </c:val>
          <c:extLst>
            <c:ext xmlns:c16="http://schemas.microsoft.com/office/drawing/2014/chart" uri="{C3380CC4-5D6E-409C-BE32-E72D297353CC}">
              <c16:uniqueId val="{0000003C-C149-42D9-ADF0-3B63498071E8}"/>
            </c:ext>
          </c:extLst>
        </c:ser>
        <c:ser>
          <c:idx val="61"/>
          <c:order val="61"/>
          <c:spPr>
            <a:solidFill>
              <a:schemeClr val="accent2">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Graphs'!$AE$63:$AQ$63</c:f>
              <c:numCache>
                <c:formatCode>General</c:formatCode>
                <c:ptCount val="13"/>
                <c:pt idx="11">
                  <c:v>1</c:v>
                </c:pt>
              </c:numCache>
            </c:numRef>
          </c:val>
          <c:extLst>
            <c:ext xmlns:c16="http://schemas.microsoft.com/office/drawing/2014/chart" uri="{C3380CC4-5D6E-409C-BE32-E72D297353CC}">
              <c16:uniqueId val="{0000003D-C149-42D9-ADF0-3B63498071E8}"/>
            </c:ext>
          </c:extLst>
        </c:ser>
        <c:ser>
          <c:idx val="62"/>
          <c:order val="62"/>
          <c:spPr>
            <a:solidFill>
              <a:schemeClr val="accent3">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Graphs'!$AE$64:$AQ$64</c:f>
              <c:numCache>
                <c:formatCode>General</c:formatCode>
                <c:ptCount val="13"/>
                <c:pt idx="4">
                  <c:v>1</c:v>
                </c:pt>
                <c:pt idx="5">
                  <c:v>1</c:v>
                </c:pt>
                <c:pt idx="11">
                  <c:v>1</c:v>
                </c:pt>
              </c:numCache>
            </c:numRef>
          </c:val>
          <c:extLst>
            <c:ext xmlns:c16="http://schemas.microsoft.com/office/drawing/2014/chart" uri="{C3380CC4-5D6E-409C-BE32-E72D297353CC}">
              <c16:uniqueId val="{0000003E-C149-42D9-ADF0-3B63498071E8}"/>
            </c:ext>
          </c:extLst>
        </c:ser>
        <c:ser>
          <c:idx val="63"/>
          <c:order val="63"/>
          <c:spPr>
            <a:solidFill>
              <a:schemeClr val="accent4">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Graphs'!$AE$65:$AQ$65</c:f>
              <c:numCache>
                <c:formatCode>General</c:formatCode>
                <c:ptCount val="13"/>
                <c:pt idx="4">
                  <c:v>1</c:v>
                </c:pt>
              </c:numCache>
            </c:numRef>
          </c:val>
          <c:extLst>
            <c:ext xmlns:c16="http://schemas.microsoft.com/office/drawing/2014/chart" uri="{C3380CC4-5D6E-409C-BE32-E72D297353CC}">
              <c16:uniqueId val="{0000003F-C149-42D9-ADF0-3B63498071E8}"/>
            </c:ext>
          </c:extLst>
        </c:ser>
        <c:ser>
          <c:idx val="64"/>
          <c:order val="64"/>
          <c:spPr>
            <a:solidFill>
              <a:schemeClr val="accent5">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Graphs'!$AE$66:$AQ$66</c:f>
              <c:numCache>
                <c:formatCode>General</c:formatCode>
                <c:ptCount val="13"/>
                <c:pt idx="3">
                  <c:v>1</c:v>
                </c:pt>
                <c:pt idx="4">
                  <c:v>1</c:v>
                </c:pt>
                <c:pt idx="11">
                  <c:v>1</c:v>
                </c:pt>
              </c:numCache>
            </c:numRef>
          </c:val>
          <c:extLst>
            <c:ext xmlns:c16="http://schemas.microsoft.com/office/drawing/2014/chart" uri="{C3380CC4-5D6E-409C-BE32-E72D297353CC}">
              <c16:uniqueId val="{00000040-C149-42D9-ADF0-3B63498071E8}"/>
            </c:ext>
          </c:extLst>
        </c:ser>
        <c:ser>
          <c:idx val="65"/>
          <c:order val="65"/>
          <c:spPr>
            <a:solidFill>
              <a:schemeClr val="accent6">
                <a:lumMod val="6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Graphs'!$AE$67:$AQ$67</c:f>
              <c:numCache>
                <c:formatCode>General</c:formatCode>
                <c:ptCount val="13"/>
                <c:pt idx="4">
                  <c:v>1</c:v>
                </c:pt>
                <c:pt idx="9">
                  <c:v>1</c:v>
                </c:pt>
                <c:pt idx="11">
                  <c:v>1</c:v>
                </c:pt>
              </c:numCache>
            </c:numRef>
          </c:val>
          <c:extLst>
            <c:ext xmlns:c16="http://schemas.microsoft.com/office/drawing/2014/chart" uri="{C3380CC4-5D6E-409C-BE32-E72D297353CC}">
              <c16:uniqueId val="{00000041-C149-42D9-ADF0-3B63498071E8}"/>
            </c:ext>
          </c:extLst>
        </c:ser>
        <c:ser>
          <c:idx val="66"/>
          <c:order val="66"/>
          <c:spPr>
            <a:solidFill>
              <a:schemeClr val="accent1">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Graphs'!$AE$68:$AQ$68</c:f>
              <c:numCache>
                <c:formatCode>General</c:formatCode>
                <c:ptCount val="13"/>
                <c:pt idx="0">
                  <c:v>1</c:v>
                </c:pt>
              </c:numCache>
            </c:numRef>
          </c:val>
          <c:extLst>
            <c:ext xmlns:c16="http://schemas.microsoft.com/office/drawing/2014/chart" uri="{C3380CC4-5D6E-409C-BE32-E72D297353CC}">
              <c16:uniqueId val="{00000042-C149-42D9-ADF0-3B63498071E8}"/>
            </c:ext>
          </c:extLst>
        </c:ser>
        <c:ser>
          <c:idx val="67"/>
          <c:order val="67"/>
          <c:spPr>
            <a:solidFill>
              <a:schemeClr val="accent2">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Graphs'!$AE$69:$AQ$69</c:f>
              <c:numCache>
                <c:formatCode>General</c:formatCode>
                <c:ptCount val="13"/>
                <c:pt idx="0">
                  <c:v>1</c:v>
                </c:pt>
                <c:pt idx="1">
                  <c:v>1</c:v>
                </c:pt>
                <c:pt idx="9">
                  <c:v>1</c:v>
                </c:pt>
              </c:numCache>
            </c:numRef>
          </c:val>
          <c:extLst>
            <c:ext xmlns:c16="http://schemas.microsoft.com/office/drawing/2014/chart" uri="{C3380CC4-5D6E-409C-BE32-E72D297353CC}">
              <c16:uniqueId val="{00000043-C149-42D9-ADF0-3B63498071E8}"/>
            </c:ext>
          </c:extLst>
        </c:ser>
        <c:ser>
          <c:idx val="68"/>
          <c:order val="68"/>
          <c:spPr>
            <a:solidFill>
              <a:schemeClr val="accent3">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Graphs'!$AE$70:$AQ$70</c:f>
              <c:numCache>
                <c:formatCode>General</c:formatCode>
                <c:ptCount val="13"/>
                <c:pt idx="0">
                  <c:v>1</c:v>
                </c:pt>
              </c:numCache>
            </c:numRef>
          </c:val>
          <c:extLst>
            <c:ext xmlns:c16="http://schemas.microsoft.com/office/drawing/2014/chart" uri="{C3380CC4-5D6E-409C-BE32-E72D297353CC}">
              <c16:uniqueId val="{00000044-C149-42D9-ADF0-3B63498071E8}"/>
            </c:ext>
          </c:extLst>
        </c:ser>
        <c:ser>
          <c:idx val="69"/>
          <c:order val="69"/>
          <c:spPr>
            <a:solidFill>
              <a:schemeClr val="accent4">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Graphs'!$AE$71:$AQ$71</c:f>
              <c:numCache>
                <c:formatCode>General</c:formatCode>
                <c:ptCount val="13"/>
                <c:pt idx="0">
                  <c:v>1</c:v>
                </c:pt>
                <c:pt idx="2">
                  <c:v>1</c:v>
                </c:pt>
                <c:pt idx="4">
                  <c:v>1</c:v>
                </c:pt>
                <c:pt idx="8">
                  <c:v>1</c:v>
                </c:pt>
                <c:pt idx="9">
                  <c:v>1</c:v>
                </c:pt>
              </c:numCache>
            </c:numRef>
          </c:val>
          <c:extLst>
            <c:ext xmlns:c16="http://schemas.microsoft.com/office/drawing/2014/chart" uri="{C3380CC4-5D6E-409C-BE32-E72D297353CC}">
              <c16:uniqueId val="{00000045-C149-42D9-ADF0-3B63498071E8}"/>
            </c:ext>
          </c:extLst>
        </c:ser>
        <c:ser>
          <c:idx val="70"/>
          <c:order val="70"/>
          <c:spPr>
            <a:solidFill>
              <a:schemeClr val="accent5">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Graphs'!$AE$72:$AQ$72</c:f>
              <c:numCache>
                <c:formatCode>General</c:formatCode>
                <c:ptCount val="13"/>
                <c:pt idx="3">
                  <c:v>1</c:v>
                </c:pt>
                <c:pt idx="9">
                  <c:v>1</c:v>
                </c:pt>
              </c:numCache>
            </c:numRef>
          </c:val>
          <c:extLst>
            <c:ext xmlns:c16="http://schemas.microsoft.com/office/drawing/2014/chart" uri="{C3380CC4-5D6E-409C-BE32-E72D297353CC}">
              <c16:uniqueId val="{00000046-C149-42D9-ADF0-3B63498071E8}"/>
            </c:ext>
          </c:extLst>
        </c:ser>
        <c:ser>
          <c:idx val="71"/>
          <c:order val="71"/>
          <c:spPr>
            <a:solidFill>
              <a:schemeClr val="accent6">
                <a:lumMod val="80000"/>
                <a:lumOff val="2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Graphs'!$AE$73:$AQ$73</c:f>
              <c:numCache>
                <c:formatCode>General</c:formatCode>
                <c:ptCount val="13"/>
                <c:pt idx="3">
                  <c:v>1</c:v>
                </c:pt>
                <c:pt idx="9">
                  <c:v>1</c:v>
                </c:pt>
              </c:numCache>
            </c:numRef>
          </c:val>
          <c:extLst>
            <c:ext xmlns:c16="http://schemas.microsoft.com/office/drawing/2014/chart" uri="{C3380CC4-5D6E-409C-BE32-E72D297353CC}">
              <c16:uniqueId val="{00000047-C149-42D9-ADF0-3B63498071E8}"/>
            </c:ext>
          </c:extLst>
        </c:ser>
        <c:ser>
          <c:idx val="72"/>
          <c:order val="72"/>
          <c:spPr>
            <a:solidFill>
              <a:schemeClr val="accent1">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Graphs'!$AE$74:$AQ$74</c:f>
              <c:numCache>
                <c:formatCode>General</c:formatCode>
                <c:ptCount val="13"/>
                <c:pt idx="4">
                  <c:v>1</c:v>
                </c:pt>
                <c:pt idx="6">
                  <c:v>1</c:v>
                </c:pt>
                <c:pt idx="8">
                  <c:v>1</c:v>
                </c:pt>
                <c:pt idx="11">
                  <c:v>1</c:v>
                </c:pt>
              </c:numCache>
            </c:numRef>
          </c:val>
          <c:extLst>
            <c:ext xmlns:c16="http://schemas.microsoft.com/office/drawing/2014/chart" uri="{C3380CC4-5D6E-409C-BE32-E72D297353CC}">
              <c16:uniqueId val="{00000048-C149-42D9-ADF0-3B63498071E8}"/>
            </c:ext>
          </c:extLst>
        </c:ser>
        <c:ser>
          <c:idx val="73"/>
          <c:order val="73"/>
          <c:spPr>
            <a:solidFill>
              <a:schemeClr val="accent2">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Graphs'!$AE$75:$AQ$75</c:f>
              <c:numCache>
                <c:formatCode>General</c:formatCode>
                <c:ptCount val="13"/>
                <c:pt idx="1">
                  <c:v>1</c:v>
                </c:pt>
                <c:pt idx="4">
                  <c:v>1</c:v>
                </c:pt>
              </c:numCache>
            </c:numRef>
          </c:val>
          <c:extLst>
            <c:ext xmlns:c16="http://schemas.microsoft.com/office/drawing/2014/chart" uri="{C3380CC4-5D6E-409C-BE32-E72D297353CC}">
              <c16:uniqueId val="{00000049-C149-42D9-ADF0-3B63498071E8}"/>
            </c:ext>
          </c:extLst>
        </c:ser>
        <c:ser>
          <c:idx val="74"/>
          <c:order val="74"/>
          <c:spPr>
            <a:solidFill>
              <a:schemeClr val="accent3">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Graphs'!$AE$76:$AQ$76</c:f>
              <c:numCache>
                <c:formatCode>General</c:formatCode>
                <c:ptCount val="13"/>
                <c:pt idx="1">
                  <c:v>1</c:v>
                </c:pt>
                <c:pt idx="4">
                  <c:v>1</c:v>
                </c:pt>
                <c:pt idx="8">
                  <c:v>1</c:v>
                </c:pt>
                <c:pt idx="9">
                  <c:v>1</c:v>
                </c:pt>
                <c:pt idx="11">
                  <c:v>1</c:v>
                </c:pt>
              </c:numCache>
            </c:numRef>
          </c:val>
          <c:extLst>
            <c:ext xmlns:c16="http://schemas.microsoft.com/office/drawing/2014/chart" uri="{C3380CC4-5D6E-409C-BE32-E72D297353CC}">
              <c16:uniqueId val="{0000004A-C149-42D9-ADF0-3B63498071E8}"/>
            </c:ext>
          </c:extLst>
        </c:ser>
        <c:ser>
          <c:idx val="75"/>
          <c:order val="75"/>
          <c:spPr>
            <a:solidFill>
              <a:schemeClr val="accent4">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Graphs'!$AE$77:$AQ$77</c:f>
              <c:numCache>
                <c:formatCode>General</c:formatCode>
                <c:ptCount val="13"/>
                <c:pt idx="1">
                  <c:v>1</c:v>
                </c:pt>
                <c:pt idx="4">
                  <c:v>1</c:v>
                </c:pt>
                <c:pt idx="8">
                  <c:v>1</c:v>
                </c:pt>
              </c:numCache>
            </c:numRef>
          </c:val>
          <c:extLst>
            <c:ext xmlns:c16="http://schemas.microsoft.com/office/drawing/2014/chart" uri="{C3380CC4-5D6E-409C-BE32-E72D297353CC}">
              <c16:uniqueId val="{0000004B-C149-42D9-ADF0-3B63498071E8}"/>
            </c:ext>
          </c:extLst>
        </c:ser>
        <c:ser>
          <c:idx val="76"/>
          <c:order val="76"/>
          <c:spPr>
            <a:solidFill>
              <a:schemeClr val="accent5">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Graphs'!$AE$78:$AQ$78</c:f>
              <c:numCache>
                <c:formatCode>General</c:formatCode>
                <c:ptCount val="13"/>
                <c:pt idx="1">
                  <c:v>1</c:v>
                </c:pt>
                <c:pt idx="4">
                  <c:v>1</c:v>
                </c:pt>
                <c:pt idx="8">
                  <c:v>1</c:v>
                </c:pt>
                <c:pt idx="9">
                  <c:v>1</c:v>
                </c:pt>
              </c:numCache>
            </c:numRef>
          </c:val>
          <c:extLst>
            <c:ext xmlns:c16="http://schemas.microsoft.com/office/drawing/2014/chart" uri="{C3380CC4-5D6E-409C-BE32-E72D297353CC}">
              <c16:uniqueId val="{0000004C-C149-42D9-ADF0-3B63498071E8}"/>
            </c:ext>
          </c:extLst>
        </c:ser>
        <c:ser>
          <c:idx val="77"/>
          <c:order val="77"/>
          <c:spPr>
            <a:solidFill>
              <a:schemeClr val="accent6">
                <a:lumMod val="8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Graphs'!$AE$79:$AQ$79</c:f>
              <c:numCache>
                <c:formatCode>General</c:formatCode>
                <c:ptCount val="13"/>
                <c:pt idx="1">
                  <c:v>1</c:v>
                </c:pt>
                <c:pt idx="4">
                  <c:v>1</c:v>
                </c:pt>
                <c:pt idx="8">
                  <c:v>1</c:v>
                </c:pt>
              </c:numCache>
            </c:numRef>
          </c:val>
          <c:extLst>
            <c:ext xmlns:c16="http://schemas.microsoft.com/office/drawing/2014/chart" uri="{C3380CC4-5D6E-409C-BE32-E72D297353CC}">
              <c16:uniqueId val="{0000004D-C149-42D9-ADF0-3B63498071E8}"/>
            </c:ext>
          </c:extLst>
        </c:ser>
        <c:ser>
          <c:idx val="78"/>
          <c:order val="78"/>
          <c:spPr>
            <a:solidFill>
              <a:schemeClr val="accent1">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Graphs'!$AE$80:$AQ$80</c:f>
              <c:numCache>
                <c:formatCode>General</c:formatCode>
                <c:ptCount val="13"/>
                <c:pt idx="1">
                  <c:v>1</c:v>
                </c:pt>
                <c:pt idx="4">
                  <c:v>1</c:v>
                </c:pt>
                <c:pt idx="5">
                  <c:v>1</c:v>
                </c:pt>
                <c:pt idx="8">
                  <c:v>1</c:v>
                </c:pt>
              </c:numCache>
            </c:numRef>
          </c:val>
          <c:extLst>
            <c:ext xmlns:c16="http://schemas.microsoft.com/office/drawing/2014/chart" uri="{C3380CC4-5D6E-409C-BE32-E72D297353CC}">
              <c16:uniqueId val="{0000004E-C149-42D9-ADF0-3B63498071E8}"/>
            </c:ext>
          </c:extLst>
        </c:ser>
        <c:ser>
          <c:idx val="79"/>
          <c:order val="79"/>
          <c:spPr>
            <a:solidFill>
              <a:schemeClr val="accent2">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Graphs'!$AE$81:$AQ$81</c:f>
              <c:numCache>
                <c:formatCode>General</c:formatCode>
                <c:ptCount val="13"/>
                <c:pt idx="1">
                  <c:v>1</c:v>
                </c:pt>
                <c:pt idx="4">
                  <c:v>1</c:v>
                </c:pt>
                <c:pt idx="8">
                  <c:v>1</c:v>
                </c:pt>
                <c:pt idx="11">
                  <c:v>1</c:v>
                </c:pt>
              </c:numCache>
            </c:numRef>
          </c:val>
          <c:extLst>
            <c:ext xmlns:c16="http://schemas.microsoft.com/office/drawing/2014/chart" uri="{C3380CC4-5D6E-409C-BE32-E72D297353CC}">
              <c16:uniqueId val="{0000004F-C149-42D9-ADF0-3B63498071E8}"/>
            </c:ext>
          </c:extLst>
        </c:ser>
        <c:ser>
          <c:idx val="80"/>
          <c:order val="80"/>
          <c:spPr>
            <a:solidFill>
              <a:schemeClr val="accent3">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Graphs'!$AE$82:$AQ$82</c:f>
              <c:numCache>
                <c:formatCode>General</c:formatCode>
                <c:ptCount val="13"/>
                <c:pt idx="3">
                  <c:v>1</c:v>
                </c:pt>
                <c:pt idx="9">
                  <c:v>1</c:v>
                </c:pt>
              </c:numCache>
            </c:numRef>
          </c:val>
          <c:extLst>
            <c:ext xmlns:c16="http://schemas.microsoft.com/office/drawing/2014/chart" uri="{C3380CC4-5D6E-409C-BE32-E72D297353CC}">
              <c16:uniqueId val="{00000050-C149-42D9-ADF0-3B63498071E8}"/>
            </c:ext>
          </c:extLst>
        </c:ser>
        <c:ser>
          <c:idx val="81"/>
          <c:order val="81"/>
          <c:spPr>
            <a:solidFill>
              <a:schemeClr val="accent4">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Graphs'!$AE$83:$AQ$83</c:f>
              <c:numCache>
                <c:formatCode>General</c:formatCode>
                <c:ptCount val="13"/>
                <c:pt idx="4">
                  <c:v>1</c:v>
                </c:pt>
                <c:pt idx="5">
                  <c:v>1</c:v>
                </c:pt>
              </c:numCache>
            </c:numRef>
          </c:val>
          <c:extLst>
            <c:ext xmlns:c16="http://schemas.microsoft.com/office/drawing/2014/chart" uri="{C3380CC4-5D6E-409C-BE32-E72D297353CC}">
              <c16:uniqueId val="{00000051-C149-42D9-ADF0-3B63498071E8}"/>
            </c:ext>
          </c:extLst>
        </c:ser>
        <c:ser>
          <c:idx val="82"/>
          <c:order val="82"/>
          <c:spPr>
            <a:solidFill>
              <a:schemeClr val="accent5">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Graphs'!$AE$84:$AQ$84</c:f>
              <c:numCache>
                <c:formatCode>General</c:formatCode>
                <c:ptCount val="13"/>
                <c:pt idx="4">
                  <c:v>1</c:v>
                </c:pt>
                <c:pt idx="5">
                  <c:v>1</c:v>
                </c:pt>
              </c:numCache>
            </c:numRef>
          </c:val>
          <c:extLst>
            <c:ext xmlns:c16="http://schemas.microsoft.com/office/drawing/2014/chart" uri="{C3380CC4-5D6E-409C-BE32-E72D297353CC}">
              <c16:uniqueId val="{00000052-C149-42D9-ADF0-3B63498071E8}"/>
            </c:ext>
          </c:extLst>
        </c:ser>
        <c:ser>
          <c:idx val="83"/>
          <c:order val="83"/>
          <c:spPr>
            <a:solidFill>
              <a:schemeClr val="accent6">
                <a:lumMod val="60000"/>
                <a:lumOff val="4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Graphs'!$AE$85:$AQ$85</c:f>
              <c:numCache>
                <c:formatCode>General</c:formatCode>
                <c:ptCount val="13"/>
                <c:pt idx="5">
                  <c:v>1</c:v>
                </c:pt>
              </c:numCache>
            </c:numRef>
          </c:val>
          <c:extLst>
            <c:ext xmlns:c16="http://schemas.microsoft.com/office/drawing/2014/chart" uri="{C3380CC4-5D6E-409C-BE32-E72D297353CC}">
              <c16:uniqueId val="{00000053-C149-42D9-ADF0-3B63498071E8}"/>
            </c:ext>
          </c:extLst>
        </c:ser>
        <c:ser>
          <c:idx val="84"/>
          <c:order val="84"/>
          <c:spPr>
            <a:solidFill>
              <a:schemeClr val="accent1">
                <a:lumMod val="50000"/>
              </a:schemeClr>
            </a:solidFill>
            <a:ln>
              <a:noFill/>
            </a:ln>
            <a:effectLst/>
          </c:spPr>
          <c:invertIfNegative val="0"/>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Graphs'!$AE$86:$AQ$86</c:f>
              <c:numCache>
                <c:formatCode>General</c:formatCode>
                <c:ptCount val="13"/>
                <c:pt idx="5">
                  <c:v>1</c:v>
                </c:pt>
                <c:pt idx="9">
                  <c:v>1</c:v>
                </c:pt>
              </c:numCache>
            </c:numRef>
          </c:val>
          <c:extLst>
            <c:ext xmlns:c16="http://schemas.microsoft.com/office/drawing/2014/chart" uri="{C3380CC4-5D6E-409C-BE32-E72D297353CC}">
              <c16:uniqueId val="{00000054-C149-42D9-ADF0-3B63498071E8}"/>
            </c:ext>
          </c:extLst>
        </c:ser>
        <c:ser>
          <c:idx val="85"/>
          <c:order val="85"/>
          <c:spPr>
            <a:solidFill>
              <a:schemeClr val="accent6"/>
            </a:solidFill>
            <a:ln>
              <a:noFill/>
            </a:ln>
            <a:effectLst/>
          </c:spPr>
          <c:invertIfNegative val="0"/>
          <c:dLbls>
            <c:spPr>
              <a:noFill/>
              <a:ln>
                <a:noFill/>
              </a:ln>
              <a:effectLst/>
            </c:spPr>
            <c:txPr>
              <a:bodyPr rot="0" vert="horz"/>
              <a:lstStyle/>
              <a:p>
                <a:pPr>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'Resources Analysis Graphs'!$AE$1:$AQ$1</c:f>
              <c:strCache>
                <c:ptCount val="13"/>
                <c:pt idx="0">
                  <c:v>School based - Youth education/skill building</c:v>
                </c:pt>
                <c:pt idx="1">
                  <c:v>Community based - Youth education/skill building</c:v>
                </c:pt>
                <c:pt idx="2">
                  <c:v>Parent education/family support</c:v>
                </c:pt>
                <c:pt idx="3">
                  <c:v>Other educational programs</c:v>
                </c:pt>
                <c:pt idx="4">
                  <c:v>Policy/community norms</c:v>
                </c:pt>
                <c:pt idx="5">
                  <c:v>Law enforcement partnerships</c:v>
                </c:pt>
                <c:pt idx="6">
                  <c:v>Mentoring</c:v>
                </c:pt>
                <c:pt idx="7">
                  <c:v>Alternative activities (i.e. after school program, drop in center, etc.)</c:v>
                </c:pt>
                <c:pt idx="8">
                  <c:v>Community engagement - coalition development</c:v>
                </c:pt>
                <c:pt idx="9">
                  <c:v>Cross-system planning/collaboration</c:v>
                </c:pt>
                <c:pt idx="10">
                  <c:v>Problem identification and referral (i.e. screenings and referral to treatment, crisis/helplines, diversion classes, ect.)</c:v>
                </c:pt>
                <c:pt idx="11">
                  <c:v>Information Dissemination (i.e. information pamphlet, newsletter articles, resource centers, PSA's, media campaigns, etc.)</c:v>
                </c:pt>
                <c:pt idx="12">
                  <c:v>Other (please specify)</c:v>
                </c:pt>
              </c:strCache>
            </c:strRef>
          </c:cat>
          <c:val>
            <c:numRef>
              <c:f>'Resources Analysis Graphs'!$AE$88:$AQ$88</c:f>
              <c:numCache>
                <c:formatCode>0%</c:formatCode>
                <c:ptCount val="13"/>
                <c:pt idx="0">
                  <c:v>0.18823529411764706</c:v>
                </c:pt>
                <c:pt idx="1">
                  <c:v>0.30588235294117649</c:v>
                </c:pt>
                <c:pt idx="2">
                  <c:v>0.28235294117647058</c:v>
                </c:pt>
                <c:pt idx="3">
                  <c:v>0.29411764705882354</c:v>
                </c:pt>
                <c:pt idx="4">
                  <c:v>0.6</c:v>
                </c:pt>
                <c:pt idx="5">
                  <c:v>0.24705882352941178</c:v>
                </c:pt>
                <c:pt idx="6">
                  <c:v>0.11764705882352941</c:v>
                </c:pt>
                <c:pt idx="7">
                  <c:v>8.2352941176470587E-2</c:v>
                </c:pt>
                <c:pt idx="8">
                  <c:v>0.37647058823529411</c:v>
                </c:pt>
                <c:pt idx="9">
                  <c:v>0.56470588235294117</c:v>
                </c:pt>
                <c:pt idx="10">
                  <c:v>0.16470588235294117</c:v>
                </c:pt>
                <c:pt idx="11">
                  <c:v>0.44705882352941179</c:v>
                </c:pt>
                <c:pt idx="12">
                  <c:v>9.4117647058823528E-2</c:v>
                </c:pt>
              </c:numCache>
            </c:numRef>
          </c:val>
          <c:extLst>
            <c:ext xmlns:c16="http://schemas.microsoft.com/office/drawing/2014/chart" uri="{C3380CC4-5D6E-409C-BE32-E72D297353CC}">
              <c16:uniqueId val="{00000055-C149-42D9-ADF0-3B63498071E8}"/>
            </c:ext>
          </c:extLst>
        </c:ser>
        <c:dLbls>
          <c:showLegendKey val="0"/>
          <c:showVal val="0"/>
          <c:showCatName val="0"/>
          <c:showSerName val="0"/>
          <c:showPercent val="0"/>
          <c:showBubbleSize val="0"/>
        </c:dLbls>
        <c:gapWidth val="110"/>
        <c:overlap val="-27"/>
        <c:axId val="84470016"/>
        <c:axId val="84738048"/>
      </c:barChart>
      <c:catAx>
        <c:axId val="84470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a:lstStyle/>
          <a:p>
            <a:pPr>
              <a:defRPr/>
            </a:pPr>
            <a:endParaRPr lang="en-US"/>
          </a:p>
        </c:txPr>
        <c:crossAx val="84738048"/>
        <c:crosses val="autoZero"/>
        <c:auto val="1"/>
        <c:lblAlgn val="ctr"/>
        <c:lblOffset val="100"/>
        <c:noMultiLvlLbl val="0"/>
      </c:catAx>
      <c:valAx>
        <c:axId val="84738048"/>
        <c:scaling>
          <c:orientation val="minMax"/>
          <c:max val="0.8"/>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vert="horz"/>
          <a:lstStyle/>
          <a:p>
            <a:pPr>
              <a:defRPr/>
            </a:pPr>
            <a:endParaRPr lang="en-US"/>
          </a:p>
        </c:txPr>
        <c:crossAx val="84470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8.xml"/></Relationships>
</file>

<file path=xl/drawings/drawing1.xml><?xml version="1.0" encoding="utf-8"?>
<xdr:wsDr xmlns:xdr="http://schemas.openxmlformats.org/drawingml/2006/spreadsheetDrawing" xmlns:a="http://schemas.openxmlformats.org/drawingml/2006/main">
  <xdr:twoCellAnchor>
    <xdr:from>
      <xdr:col>0</xdr:col>
      <xdr:colOff>1204632</xdr:colOff>
      <xdr:row>92</xdr:row>
      <xdr:rowOff>129801</xdr:rowOff>
    </xdr:from>
    <xdr:to>
      <xdr:col>1</xdr:col>
      <xdr:colOff>3603625</xdr:colOff>
      <xdr:row>119</xdr:row>
      <xdr:rowOff>107390</xdr:rowOff>
    </xdr:to>
    <xdr:graphicFrame macro="">
      <xdr:nvGraphicFramePr>
        <xdr:cNvPr id="137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504825</xdr:colOff>
      <xdr:row>91</xdr:row>
      <xdr:rowOff>66675</xdr:rowOff>
    </xdr:from>
    <xdr:to>
      <xdr:col>28</xdr:col>
      <xdr:colOff>200025</xdr:colOff>
      <xdr:row>116</xdr:row>
      <xdr:rowOff>66675</xdr:rowOff>
    </xdr:to>
    <xdr:graphicFrame macro="">
      <xdr:nvGraphicFramePr>
        <xdr:cNvPr id="138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43</xdr:col>
      <xdr:colOff>19050</xdr:colOff>
      <xdr:row>92</xdr:row>
      <xdr:rowOff>95250</xdr:rowOff>
    </xdr:from>
    <xdr:to>
      <xdr:col>53</xdr:col>
      <xdr:colOff>323850</xdr:colOff>
      <xdr:row>108</xdr:row>
      <xdr:rowOff>133350</xdr:rowOff>
    </xdr:to>
    <xdr:graphicFrame macro="">
      <xdr:nvGraphicFramePr>
        <xdr:cNvPr id="138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29</xdr:col>
      <xdr:colOff>381000</xdr:colOff>
      <xdr:row>92</xdr:row>
      <xdr:rowOff>19050</xdr:rowOff>
    </xdr:from>
    <xdr:to>
      <xdr:col>41</xdr:col>
      <xdr:colOff>266700</xdr:colOff>
      <xdr:row>118</xdr:row>
      <xdr:rowOff>152400</xdr:rowOff>
    </xdr:to>
    <xdr:graphicFrame macro="">
      <xdr:nvGraphicFramePr>
        <xdr:cNvPr id="138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54</xdr:col>
      <xdr:colOff>323850</xdr:colOff>
      <xdr:row>109</xdr:row>
      <xdr:rowOff>19050</xdr:rowOff>
    </xdr:from>
    <xdr:to>
      <xdr:col>62</xdr:col>
      <xdr:colOff>66675</xdr:colOff>
      <xdr:row>124</xdr:row>
      <xdr:rowOff>142875</xdr:rowOff>
    </xdr:to>
    <xdr:graphicFrame macro="">
      <xdr:nvGraphicFramePr>
        <xdr:cNvPr id="138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22</xdr:col>
      <xdr:colOff>246530</xdr:colOff>
      <xdr:row>107</xdr:row>
      <xdr:rowOff>51546</xdr:rowOff>
    </xdr:from>
    <xdr:to>
      <xdr:col>29</xdr:col>
      <xdr:colOff>582706</xdr:colOff>
      <xdr:row>122</xdr:row>
      <xdr:rowOff>105334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2206812</xdr:colOff>
      <xdr:row>94</xdr:row>
      <xdr:rowOff>159681</xdr:rowOff>
    </xdr:from>
    <xdr:to>
      <xdr:col>1</xdr:col>
      <xdr:colOff>4752975</xdr:colOff>
      <xdr:row>111</xdr:row>
      <xdr:rowOff>126999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391271</xdr:colOff>
      <xdr:row>93</xdr:row>
      <xdr:rowOff>39406</xdr:rowOff>
    </xdr:from>
    <xdr:to>
      <xdr:col>12</xdr:col>
      <xdr:colOff>122330</xdr:colOff>
      <xdr:row>108</xdr:row>
      <xdr:rowOff>93195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127000</xdr:colOff>
      <xdr:row>113</xdr:row>
      <xdr:rowOff>47812</xdr:rowOff>
    </xdr:from>
    <xdr:to>
      <xdr:col>26</xdr:col>
      <xdr:colOff>47625</xdr:colOff>
      <xdr:row>128</xdr:row>
      <xdr:rowOff>63500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xdr:col>
      <xdr:colOff>42021</xdr:colOff>
      <xdr:row>108</xdr:row>
      <xdr:rowOff>91700</xdr:rowOff>
    </xdr:from>
    <xdr:to>
      <xdr:col>22</xdr:col>
      <xdr:colOff>317500</xdr:colOff>
      <xdr:row>123</xdr:row>
      <xdr:rowOff>174624</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45</xdr:col>
      <xdr:colOff>509867</xdr:colOff>
      <xdr:row>94</xdr:row>
      <xdr:rowOff>90767</xdr:rowOff>
    </xdr:from>
    <xdr:to>
      <xdr:col>53</xdr:col>
      <xdr:colOff>240926</xdr:colOff>
      <xdr:row>109</xdr:row>
      <xdr:rowOff>144555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55</xdr:col>
      <xdr:colOff>85164</xdr:colOff>
      <xdr:row>90</xdr:row>
      <xdr:rowOff>179854</xdr:rowOff>
    </xdr:from>
    <xdr:to>
      <xdr:col>60</xdr:col>
      <xdr:colOff>57150</xdr:colOff>
      <xdr:row>104</xdr:row>
      <xdr:rowOff>114300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32</xdr:row>
      <xdr:rowOff>95250</xdr:rowOff>
    </xdr:from>
    <xdr:to>
      <xdr:col>28</xdr:col>
      <xdr:colOff>257175</xdr:colOff>
      <xdr:row>52</xdr:row>
      <xdr:rowOff>114300</xdr:rowOff>
    </xdr:to>
    <xdr:graphicFrame macro="">
      <xdr:nvGraphicFramePr>
        <xdr:cNvPr id="28265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29</xdr:col>
      <xdr:colOff>114300</xdr:colOff>
      <xdr:row>32</xdr:row>
      <xdr:rowOff>33337</xdr:rowOff>
    </xdr:from>
    <xdr:to>
      <xdr:col>33</xdr:col>
      <xdr:colOff>847725</xdr:colOff>
      <xdr:row>53</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534761</xdr:colOff>
      <xdr:row>49</xdr:row>
      <xdr:rowOff>92528</xdr:rowOff>
    </xdr:from>
    <xdr:to>
      <xdr:col>10</xdr:col>
      <xdr:colOff>1156607</xdr:colOff>
      <xdr:row>83</xdr:row>
      <xdr:rowOff>0</xdr:rowOff>
    </xdr:to>
    <xdr:graphicFrame macro="">
      <xdr:nvGraphicFramePr>
        <xdr:cNvPr id="1959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1386568</xdr:colOff>
      <xdr:row>49</xdr:row>
      <xdr:rowOff>0</xdr:rowOff>
    </xdr:from>
    <xdr:to>
      <xdr:col>19</xdr:col>
      <xdr:colOff>408214</xdr:colOff>
      <xdr:row>89</xdr:row>
      <xdr:rowOff>136072</xdr:rowOff>
    </xdr:to>
    <xdr:graphicFrame macro="">
      <xdr:nvGraphicFramePr>
        <xdr:cNvPr id="1959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234043</xdr:colOff>
      <xdr:row>49</xdr:row>
      <xdr:rowOff>99332</xdr:rowOff>
    </xdr:from>
    <xdr:to>
      <xdr:col>8</xdr:col>
      <xdr:colOff>234042</xdr:colOff>
      <xdr:row>76</xdr:row>
      <xdr:rowOff>13607</xdr:rowOff>
    </xdr:to>
    <xdr:graphicFrame macro="">
      <xdr:nvGraphicFramePr>
        <xdr:cNvPr id="5638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35719</xdr:colOff>
      <xdr:row>39</xdr:row>
      <xdr:rowOff>71437</xdr:rowOff>
    </xdr:from>
    <xdr:to>
      <xdr:col>13</xdr:col>
      <xdr:colOff>154781</xdr:colOff>
      <xdr:row>67</xdr:row>
      <xdr:rowOff>142876</xdr:rowOff>
    </xdr:to>
    <xdr:graphicFrame macro="">
      <xdr:nvGraphicFramePr>
        <xdr:cNvPr id="7174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4" name="Table4" displayName="Table4" ref="A2:BI59" totalsRowShown="0" headerRowDxfId="0">
  <autoFilter ref="A2:BI59"/>
  <tableColumns count="61">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 id="20" name="Column20"/>
    <tableColumn id="21" name="Column21"/>
    <tableColumn id="22" name="Column22"/>
    <tableColumn id="23" name="Column23"/>
    <tableColumn id="24" name="Column24"/>
    <tableColumn id="25" name="Column25"/>
    <tableColumn id="26" name="Column26"/>
    <tableColumn id="27" name="Column27"/>
    <tableColumn id="28" name="Column28"/>
    <tableColumn id="29" name="Column29"/>
    <tableColumn id="30" name="Column30"/>
    <tableColumn id="31" name="Column31"/>
    <tableColumn id="32" name="Column32"/>
    <tableColumn id="33" name="Column33"/>
    <tableColumn id="34" name="Column34"/>
    <tableColumn id="35" name="Column35"/>
    <tableColumn id="36" name="Column36"/>
    <tableColumn id="37" name="Column37"/>
    <tableColumn id="38" name="Column38"/>
    <tableColumn id="39" name="Column39"/>
    <tableColumn id="40" name="Column40"/>
    <tableColumn id="41" name="Column41"/>
    <tableColumn id="42" name="Column42"/>
    <tableColumn id="43" name="Column43"/>
    <tableColumn id="44" name="Column44"/>
    <tableColumn id="45" name="Column45"/>
    <tableColumn id="46" name="Column46"/>
    <tableColumn id="47" name="Column47"/>
    <tableColumn id="48" name="Column48"/>
    <tableColumn id="49" name="Column49"/>
    <tableColumn id="50" name="Column50"/>
    <tableColumn id="51" name="Column51"/>
    <tableColumn id="52" name="Column52"/>
    <tableColumn id="53" name="Column53"/>
    <tableColumn id="54" name="Column54"/>
    <tableColumn id="55" name="Column55"/>
    <tableColumn id="56" name="Column56"/>
    <tableColumn id="57" name="Column57"/>
    <tableColumn id="58" name="Column58"/>
    <tableColumn id="59" name="Column59"/>
    <tableColumn id="60" name="Column60"/>
    <tableColumn id="61" name="Column61"/>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V33"/>
  <sheetViews>
    <sheetView workbookViewId="0">
      <selection activeCell="M27" sqref="M27"/>
    </sheetView>
  </sheetViews>
  <sheetFormatPr defaultRowHeight="16" x14ac:dyDescent="0.45"/>
  <cols>
    <col min="1" max="1" width="33.81640625" customWidth="1"/>
    <col min="2" max="2" width="16.453125" customWidth="1"/>
    <col min="4" max="4" width="10.7265625" customWidth="1"/>
    <col min="9" max="9" width="16" customWidth="1"/>
    <col min="10" max="10" width="11.81640625" customWidth="1"/>
    <col min="11" max="11" width="12.1796875" customWidth="1"/>
  </cols>
  <sheetData>
    <row r="4" spans="1:22" x14ac:dyDescent="0.45">
      <c r="A4" t="s">
        <v>3</v>
      </c>
      <c r="B4" t="s">
        <v>4</v>
      </c>
      <c r="C4" t="s">
        <v>5</v>
      </c>
      <c r="D4" t="s">
        <v>6</v>
      </c>
      <c r="E4" t="s">
        <v>7</v>
      </c>
      <c r="F4" t="s">
        <v>8</v>
      </c>
      <c r="G4" t="s">
        <v>9</v>
      </c>
      <c r="H4" t="s">
        <v>10</v>
      </c>
      <c r="I4" t="s">
        <v>11</v>
      </c>
      <c r="J4" t="s">
        <v>12</v>
      </c>
      <c r="K4" t="s">
        <v>13</v>
      </c>
      <c r="L4" t="s">
        <v>11</v>
      </c>
      <c r="M4" t="s">
        <v>14</v>
      </c>
      <c r="N4" t="s">
        <v>15</v>
      </c>
      <c r="O4" t="s">
        <v>16</v>
      </c>
      <c r="P4" t="s">
        <v>8</v>
      </c>
      <c r="Q4" t="s">
        <v>17</v>
      </c>
      <c r="R4" t="s">
        <v>10</v>
      </c>
      <c r="S4" t="s">
        <v>11</v>
      </c>
      <c r="T4" t="s">
        <v>12</v>
      </c>
      <c r="U4" t="s">
        <v>18</v>
      </c>
      <c r="V4" t="s">
        <v>19</v>
      </c>
    </row>
    <row r="5" spans="1:22" x14ac:dyDescent="0.45">
      <c r="A5" t="s">
        <v>625</v>
      </c>
      <c r="B5" t="s">
        <v>626</v>
      </c>
      <c r="E5" s="33" t="s">
        <v>92</v>
      </c>
      <c r="I5" t="s">
        <v>627</v>
      </c>
      <c r="J5" t="s">
        <v>628</v>
      </c>
      <c r="U5" t="s">
        <v>84</v>
      </c>
    </row>
    <row r="6" spans="1:22" x14ac:dyDescent="0.45">
      <c r="A6" t="s">
        <v>278</v>
      </c>
      <c r="B6" t="s">
        <v>629</v>
      </c>
      <c r="C6" t="s">
        <v>630</v>
      </c>
      <c r="E6" s="33" t="s">
        <v>92</v>
      </c>
      <c r="G6" s="32">
        <v>98501</v>
      </c>
      <c r="I6" t="s">
        <v>281</v>
      </c>
      <c r="J6" t="s">
        <v>282</v>
      </c>
      <c r="U6" t="s">
        <v>94</v>
      </c>
    </row>
    <row r="7" spans="1:22" x14ac:dyDescent="0.45">
      <c r="A7" t="s">
        <v>604</v>
      </c>
      <c r="B7" t="s">
        <v>579</v>
      </c>
      <c r="C7" t="s">
        <v>631</v>
      </c>
      <c r="E7" s="33" t="s">
        <v>151</v>
      </c>
      <c r="G7" s="32">
        <v>98104</v>
      </c>
      <c r="I7" t="s">
        <v>632</v>
      </c>
      <c r="J7" t="s">
        <v>633</v>
      </c>
      <c r="K7" t="s">
        <v>156</v>
      </c>
      <c r="U7" t="s">
        <v>94</v>
      </c>
    </row>
    <row r="8" spans="1:22" x14ac:dyDescent="0.45">
      <c r="A8" t="s">
        <v>605</v>
      </c>
      <c r="B8" t="s">
        <v>580</v>
      </c>
      <c r="C8" t="s">
        <v>634</v>
      </c>
      <c r="E8" s="33" t="s">
        <v>114</v>
      </c>
      <c r="G8" s="32">
        <v>98504</v>
      </c>
      <c r="I8" t="s">
        <v>635</v>
      </c>
      <c r="J8" t="s">
        <v>636</v>
      </c>
      <c r="K8" t="s">
        <v>637</v>
      </c>
      <c r="S8" t="s">
        <v>638</v>
      </c>
      <c r="T8" t="s">
        <v>639</v>
      </c>
      <c r="U8" t="s">
        <v>84</v>
      </c>
    </row>
    <row r="9" spans="1:22" x14ac:dyDescent="0.45">
      <c r="A9" t="s">
        <v>605</v>
      </c>
      <c r="B9" t="s">
        <v>581</v>
      </c>
      <c r="C9" t="s">
        <v>640</v>
      </c>
      <c r="E9" s="33" t="s">
        <v>267</v>
      </c>
      <c r="G9" s="32">
        <v>98504</v>
      </c>
      <c r="I9" t="s">
        <v>641</v>
      </c>
      <c r="J9" t="s">
        <v>642</v>
      </c>
      <c r="K9" t="s">
        <v>643</v>
      </c>
      <c r="S9" t="s">
        <v>644</v>
      </c>
      <c r="T9" t="s">
        <v>645</v>
      </c>
      <c r="U9" t="s">
        <v>94</v>
      </c>
    </row>
    <row r="10" spans="1:22" x14ac:dyDescent="0.45">
      <c r="A10" t="s">
        <v>605</v>
      </c>
      <c r="B10" t="s">
        <v>581</v>
      </c>
      <c r="C10" t="s">
        <v>640</v>
      </c>
      <c r="E10" s="33" t="s">
        <v>114</v>
      </c>
      <c r="G10" s="32">
        <v>98504</v>
      </c>
      <c r="I10" t="s">
        <v>641</v>
      </c>
      <c r="J10" t="s">
        <v>642</v>
      </c>
      <c r="K10" t="s">
        <v>643</v>
      </c>
      <c r="S10" t="s">
        <v>644</v>
      </c>
      <c r="T10" t="s">
        <v>645</v>
      </c>
      <c r="U10" t="s">
        <v>94</v>
      </c>
    </row>
    <row r="11" spans="1:22" x14ac:dyDescent="0.45">
      <c r="A11" t="s">
        <v>605</v>
      </c>
      <c r="B11" t="s">
        <v>581</v>
      </c>
      <c r="C11" t="s">
        <v>646</v>
      </c>
      <c r="E11" s="33" t="s">
        <v>114</v>
      </c>
      <c r="G11" s="32">
        <v>98504</v>
      </c>
      <c r="I11" t="s">
        <v>641</v>
      </c>
      <c r="J11" t="s">
        <v>642</v>
      </c>
      <c r="K11" t="s">
        <v>643</v>
      </c>
      <c r="S11" t="s">
        <v>644</v>
      </c>
      <c r="T11" t="s">
        <v>645</v>
      </c>
      <c r="U11" t="s">
        <v>94</v>
      </c>
    </row>
    <row r="12" spans="1:22" x14ac:dyDescent="0.45">
      <c r="A12" t="s">
        <v>605</v>
      </c>
      <c r="B12" t="s">
        <v>580</v>
      </c>
      <c r="C12" t="s">
        <v>647</v>
      </c>
      <c r="E12" s="33" t="s">
        <v>114</v>
      </c>
      <c r="G12" s="32">
        <v>98501</v>
      </c>
      <c r="I12" t="s">
        <v>648</v>
      </c>
      <c r="J12" t="s">
        <v>649</v>
      </c>
      <c r="U12" t="s">
        <v>94</v>
      </c>
    </row>
    <row r="13" spans="1:22" x14ac:dyDescent="0.45">
      <c r="A13" t="s">
        <v>359</v>
      </c>
      <c r="B13" t="s">
        <v>311</v>
      </c>
      <c r="C13" t="s">
        <v>650</v>
      </c>
      <c r="E13" s="33" t="s">
        <v>114</v>
      </c>
      <c r="G13" s="32">
        <v>98501</v>
      </c>
      <c r="I13" t="s">
        <v>651</v>
      </c>
      <c r="J13">
        <v>2539054000</v>
      </c>
      <c r="K13" t="s">
        <v>147</v>
      </c>
      <c r="S13" t="s">
        <v>152</v>
      </c>
      <c r="T13" t="s">
        <v>153</v>
      </c>
      <c r="U13" t="s">
        <v>94</v>
      </c>
    </row>
    <row r="14" spans="1:22" x14ac:dyDescent="0.45">
      <c r="A14" t="s">
        <v>292</v>
      </c>
      <c r="B14" t="s">
        <v>265</v>
      </c>
      <c r="C14" t="s">
        <v>266</v>
      </c>
      <c r="E14" s="33" t="s">
        <v>114</v>
      </c>
      <c r="G14" s="32">
        <v>98504</v>
      </c>
      <c r="I14" t="s">
        <v>293</v>
      </c>
      <c r="J14" t="s">
        <v>294</v>
      </c>
      <c r="U14" t="s">
        <v>94</v>
      </c>
    </row>
    <row r="15" spans="1:22" x14ac:dyDescent="0.45">
      <c r="A15" t="s">
        <v>77</v>
      </c>
      <c r="B15" t="s">
        <v>78</v>
      </c>
      <c r="C15" t="s">
        <v>79</v>
      </c>
      <c r="D15" t="s">
        <v>80</v>
      </c>
      <c r="E15" s="33" t="s">
        <v>81</v>
      </c>
      <c r="G15" s="32">
        <v>98503</v>
      </c>
      <c r="I15" t="s">
        <v>82</v>
      </c>
      <c r="J15" t="s">
        <v>83</v>
      </c>
      <c r="U15" t="s">
        <v>84</v>
      </c>
    </row>
    <row r="16" spans="1:22" x14ac:dyDescent="0.45">
      <c r="A16" t="s">
        <v>89</v>
      </c>
      <c r="B16" t="s">
        <v>90</v>
      </c>
      <c r="C16" t="s">
        <v>91</v>
      </c>
      <c r="E16" s="33" t="s">
        <v>92</v>
      </c>
      <c r="G16" s="32">
        <v>98501</v>
      </c>
      <c r="I16" t="s">
        <v>93</v>
      </c>
      <c r="J16" t="s">
        <v>93</v>
      </c>
      <c r="U16" t="s">
        <v>94</v>
      </c>
    </row>
    <row r="17" spans="1:22" x14ac:dyDescent="0.45">
      <c r="A17" t="s">
        <v>111</v>
      </c>
      <c r="B17" t="s">
        <v>112</v>
      </c>
      <c r="C17" t="s">
        <v>113</v>
      </c>
      <c r="E17" s="33" t="s">
        <v>114</v>
      </c>
      <c r="G17" s="32">
        <v>98504</v>
      </c>
      <c r="I17" t="s">
        <v>115</v>
      </c>
      <c r="J17" t="s">
        <v>116</v>
      </c>
      <c r="K17" t="s">
        <v>117</v>
      </c>
      <c r="S17" t="s">
        <v>118</v>
      </c>
      <c r="T17" t="s">
        <v>119</v>
      </c>
      <c r="U17" t="s">
        <v>94</v>
      </c>
    </row>
    <row r="18" spans="1:22" x14ac:dyDescent="0.45">
      <c r="A18" t="s">
        <v>126</v>
      </c>
      <c r="B18" t="s">
        <v>112</v>
      </c>
      <c r="C18" t="s">
        <v>128</v>
      </c>
      <c r="E18" s="33" t="s">
        <v>114</v>
      </c>
      <c r="G18" s="32">
        <v>98504</v>
      </c>
      <c r="I18" t="s">
        <v>115</v>
      </c>
      <c r="J18" t="s">
        <v>129</v>
      </c>
      <c r="K18" t="s">
        <v>117</v>
      </c>
      <c r="S18" t="s">
        <v>118</v>
      </c>
      <c r="T18" t="s">
        <v>130</v>
      </c>
      <c r="U18" t="s">
        <v>94</v>
      </c>
    </row>
    <row r="19" spans="1:22" x14ac:dyDescent="0.45">
      <c r="A19" t="s">
        <v>131</v>
      </c>
      <c r="B19" t="s">
        <v>90</v>
      </c>
      <c r="C19" t="s">
        <v>132</v>
      </c>
      <c r="E19" s="33" t="s">
        <v>114</v>
      </c>
      <c r="G19" s="32">
        <v>98501</v>
      </c>
      <c r="I19" t="s">
        <v>133</v>
      </c>
      <c r="J19">
        <v>3602363665</v>
      </c>
      <c r="U19" t="s">
        <v>19</v>
      </c>
      <c r="V19" t="s">
        <v>134</v>
      </c>
    </row>
    <row r="20" spans="1:22" x14ac:dyDescent="0.45">
      <c r="A20" t="s">
        <v>147</v>
      </c>
      <c r="B20" t="s">
        <v>148</v>
      </c>
      <c r="C20" t="s">
        <v>149</v>
      </c>
      <c r="D20" t="s">
        <v>150</v>
      </c>
      <c r="E20" s="33" t="s">
        <v>151</v>
      </c>
      <c r="G20" s="32">
        <v>98105</v>
      </c>
      <c r="I20" t="s">
        <v>152</v>
      </c>
      <c r="J20" t="s">
        <v>153</v>
      </c>
      <c r="K20" t="s">
        <v>147</v>
      </c>
      <c r="S20" t="s">
        <v>152</v>
      </c>
      <c r="T20" t="s">
        <v>153</v>
      </c>
      <c r="U20" t="s">
        <v>94</v>
      </c>
    </row>
    <row r="21" spans="1:22" x14ac:dyDescent="0.45">
      <c r="A21" t="s">
        <v>161</v>
      </c>
      <c r="B21" t="s">
        <v>162</v>
      </c>
      <c r="C21" t="s">
        <v>163</v>
      </c>
      <c r="D21" t="s">
        <v>164</v>
      </c>
      <c r="E21" s="33" t="s">
        <v>114</v>
      </c>
      <c r="G21" s="32" t="s">
        <v>165</v>
      </c>
      <c r="I21" t="s">
        <v>166</v>
      </c>
      <c r="J21">
        <v>3606641771</v>
      </c>
      <c r="K21" t="s">
        <v>161</v>
      </c>
      <c r="S21" t="s">
        <v>166</v>
      </c>
      <c r="T21">
        <v>3606641771</v>
      </c>
      <c r="U21" t="s">
        <v>94</v>
      </c>
    </row>
    <row r="22" spans="1:22" x14ac:dyDescent="0.45">
      <c r="A22" t="s">
        <v>180</v>
      </c>
      <c r="B22" t="s">
        <v>90</v>
      </c>
      <c r="C22" t="s">
        <v>181</v>
      </c>
      <c r="E22" s="33" t="s">
        <v>92</v>
      </c>
      <c r="G22" s="32">
        <v>98501</v>
      </c>
      <c r="I22" t="s">
        <v>182</v>
      </c>
      <c r="J22">
        <v>3602364004</v>
      </c>
      <c r="K22" t="s">
        <v>183</v>
      </c>
      <c r="S22" t="s">
        <v>182</v>
      </c>
      <c r="T22">
        <v>3602364004</v>
      </c>
      <c r="U22" t="s">
        <v>84</v>
      </c>
    </row>
    <row r="23" spans="1:22" x14ac:dyDescent="0.45">
      <c r="A23" t="s">
        <v>185</v>
      </c>
      <c r="B23" t="s">
        <v>186</v>
      </c>
      <c r="C23" t="s">
        <v>187</v>
      </c>
      <c r="D23" t="s">
        <v>188</v>
      </c>
      <c r="E23" s="33" t="s">
        <v>189</v>
      </c>
      <c r="G23" s="32">
        <v>99181</v>
      </c>
      <c r="I23" t="s">
        <v>190</v>
      </c>
      <c r="J23" t="s">
        <v>191</v>
      </c>
      <c r="K23" t="s">
        <v>192</v>
      </c>
      <c r="S23" t="s">
        <v>193</v>
      </c>
      <c r="T23" t="s">
        <v>194</v>
      </c>
      <c r="U23" t="s">
        <v>94</v>
      </c>
    </row>
    <row r="24" spans="1:22" x14ac:dyDescent="0.45">
      <c r="A24" t="s">
        <v>198</v>
      </c>
      <c r="B24" t="s">
        <v>199</v>
      </c>
      <c r="C24" t="s">
        <v>200</v>
      </c>
      <c r="E24" s="33" t="s">
        <v>114</v>
      </c>
      <c r="G24" s="32" t="s">
        <v>201</v>
      </c>
      <c r="I24" t="s">
        <v>202</v>
      </c>
      <c r="J24" t="s">
        <v>203</v>
      </c>
      <c r="K24" t="s">
        <v>204</v>
      </c>
      <c r="S24" t="s">
        <v>202</v>
      </c>
      <c r="T24" t="s">
        <v>203</v>
      </c>
      <c r="U24" t="s">
        <v>84</v>
      </c>
    </row>
    <row r="25" spans="1:22" x14ac:dyDescent="0.45">
      <c r="A25" t="s">
        <v>209</v>
      </c>
      <c r="B25" t="s">
        <v>90</v>
      </c>
      <c r="C25" t="s">
        <v>210</v>
      </c>
      <c r="E25" s="33" t="s">
        <v>92</v>
      </c>
      <c r="G25" s="32">
        <v>98501</v>
      </c>
      <c r="I25" t="s">
        <v>211</v>
      </c>
      <c r="J25" t="s">
        <v>212</v>
      </c>
      <c r="K25" t="s">
        <v>213</v>
      </c>
      <c r="U25" t="s">
        <v>94</v>
      </c>
    </row>
    <row r="26" spans="1:22" x14ac:dyDescent="0.45">
      <c r="A26" t="s">
        <v>215</v>
      </c>
      <c r="B26" t="s">
        <v>216</v>
      </c>
      <c r="C26" t="s">
        <v>217</v>
      </c>
      <c r="E26" s="33" t="s">
        <v>218</v>
      </c>
      <c r="G26" s="32" t="s">
        <v>219</v>
      </c>
      <c r="I26" t="s">
        <v>220</v>
      </c>
      <c r="J26" t="s">
        <v>221</v>
      </c>
      <c r="U26" t="s">
        <v>94</v>
      </c>
    </row>
    <row r="27" spans="1:22" x14ac:dyDescent="0.45">
      <c r="A27" t="s">
        <v>224</v>
      </c>
      <c r="B27" t="s">
        <v>90</v>
      </c>
      <c r="C27" t="s">
        <v>91</v>
      </c>
      <c r="E27" s="33" t="s">
        <v>92</v>
      </c>
      <c r="G27" s="32">
        <v>98501</v>
      </c>
      <c r="I27" t="s">
        <v>225</v>
      </c>
      <c r="J27" t="s">
        <v>226</v>
      </c>
      <c r="U27" t="s">
        <v>94</v>
      </c>
    </row>
    <row r="28" spans="1:22" x14ac:dyDescent="0.45">
      <c r="A28" t="s">
        <v>228</v>
      </c>
      <c r="B28" t="s">
        <v>229</v>
      </c>
      <c r="C28" t="s">
        <v>230</v>
      </c>
      <c r="D28" t="s">
        <v>231</v>
      </c>
      <c r="E28" s="33" t="s">
        <v>114</v>
      </c>
      <c r="G28" s="32" t="s">
        <v>232</v>
      </c>
      <c r="I28" t="s">
        <v>233</v>
      </c>
      <c r="J28" t="s">
        <v>234</v>
      </c>
      <c r="K28" t="s">
        <v>235</v>
      </c>
      <c r="S28" t="s">
        <v>236</v>
      </c>
      <c r="T28" t="s">
        <v>234</v>
      </c>
      <c r="U28" t="s">
        <v>84</v>
      </c>
    </row>
    <row r="29" spans="1:22" x14ac:dyDescent="0.45">
      <c r="A29" t="s">
        <v>237</v>
      </c>
      <c r="B29" t="s">
        <v>112</v>
      </c>
      <c r="C29" t="s">
        <v>238</v>
      </c>
      <c r="D29" t="s">
        <v>239</v>
      </c>
      <c r="E29" s="33" t="s">
        <v>114</v>
      </c>
      <c r="G29" s="32">
        <v>98504</v>
      </c>
      <c r="I29" t="s">
        <v>240</v>
      </c>
      <c r="J29" t="s">
        <v>241</v>
      </c>
      <c r="U29" t="s">
        <v>94</v>
      </c>
    </row>
    <row r="30" spans="1:22" x14ac:dyDescent="0.45">
      <c r="A30" t="s">
        <v>246</v>
      </c>
      <c r="B30" t="s">
        <v>247</v>
      </c>
      <c r="C30" t="s">
        <v>248</v>
      </c>
      <c r="D30" t="s">
        <v>249</v>
      </c>
      <c r="E30" s="33" t="s">
        <v>114</v>
      </c>
      <c r="G30" s="32" t="s">
        <v>250</v>
      </c>
      <c r="I30" t="s">
        <v>251</v>
      </c>
      <c r="J30" t="s">
        <v>252</v>
      </c>
      <c r="U30" t="s">
        <v>94</v>
      </c>
    </row>
    <row r="31" spans="1:22" x14ac:dyDescent="0.45">
      <c r="A31" t="s">
        <v>77</v>
      </c>
      <c r="B31" t="s">
        <v>265</v>
      </c>
      <c r="C31" t="s">
        <v>266</v>
      </c>
      <c r="E31" s="33" t="s">
        <v>267</v>
      </c>
      <c r="G31" s="32">
        <v>98504</v>
      </c>
      <c r="I31" t="s">
        <v>268</v>
      </c>
      <c r="J31" t="s">
        <v>269</v>
      </c>
      <c r="K31" t="s">
        <v>270</v>
      </c>
      <c r="S31" t="s">
        <v>271</v>
      </c>
      <c r="T31" t="s">
        <v>272</v>
      </c>
      <c r="U31" t="s">
        <v>84</v>
      </c>
    </row>
    <row r="32" spans="1:22" x14ac:dyDescent="0.45">
      <c r="A32" t="s">
        <v>278</v>
      </c>
      <c r="B32" t="s">
        <v>279</v>
      </c>
      <c r="C32" t="s">
        <v>280</v>
      </c>
      <c r="E32" s="33" t="s">
        <v>114</v>
      </c>
      <c r="G32" s="32" t="s">
        <v>219</v>
      </c>
      <c r="I32" t="s">
        <v>281</v>
      </c>
      <c r="J32" t="s">
        <v>282</v>
      </c>
      <c r="K32" t="s">
        <v>283</v>
      </c>
      <c r="S32" t="s">
        <v>284</v>
      </c>
      <c r="T32" t="s">
        <v>285</v>
      </c>
      <c r="U32" t="s">
        <v>94</v>
      </c>
    </row>
    <row r="33" spans="1:21" x14ac:dyDescent="0.45">
      <c r="A33" t="s">
        <v>286</v>
      </c>
      <c r="B33" t="s">
        <v>90</v>
      </c>
      <c r="C33" t="s">
        <v>132</v>
      </c>
      <c r="E33" s="33" t="s">
        <v>92</v>
      </c>
      <c r="G33" s="32">
        <v>98501</v>
      </c>
      <c r="I33" t="s">
        <v>133</v>
      </c>
      <c r="J33">
        <v>3602363665</v>
      </c>
      <c r="U33" t="s">
        <v>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9"/>
  <sheetViews>
    <sheetView tabSelected="1" zoomScaleNormal="100" workbookViewId="0">
      <pane ySplit="1" topLeftCell="A83" activePane="bottomLeft" state="frozen"/>
      <selection pane="bottomLeft" activeCell="A87" sqref="A87"/>
    </sheetView>
  </sheetViews>
  <sheetFormatPr defaultRowHeight="16" x14ac:dyDescent="0.45"/>
  <cols>
    <col min="1" max="1" width="38.81640625" customWidth="1"/>
    <col min="2" max="2" width="73.81640625" customWidth="1"/>
    <col min="3" max="26" width="9.1796875" customWidth="1"/>
    <col min="27" max="30" width="9.1796875" hidden="1" customWidth="1"/>
    <col min="31" max="40" width="9.1796875" customWidth="1"/>
    <col min="41" max="41" width="13.90625" bestFit="1" customWidth="1"/>
    <col min="42" max="59" width="9.1796875" customWidth="1"/>
    <col min="60" max="60" width="34" customWidth="1"/>
    <col min="61" max="61" width="17.453125" customWidth="1"/>
    <col min="63" max="63" width="80.453125" customWidth="1"/>
  </cols>
  <sheetData>
    <row r="1" spans="1:66" s="41" customFormat="1" ht="145.15" customHeight="1" x14ac:dyDescent="0.45">
      <c r="A1" s="35" t="s">
        <v>90</v>
      </c>
      <c r="B1" s="35" t="s">
        <v>711</v>
      </c>
      <c r="C1" s="35" t="s">
        <v>496</v>
      </c>
      <c r="D1" s="36" t="s">
        <v>34</v>
      </c>
      <c r="E1" s="36" t="s">
        <v>28</v>
      </c>
      <c r="F1" s="36" t="s">
        <v>27</v>
      </c>
      <c r="G1" s="36" t="s">
        <v>29</v>
      </c>
      <c r="H1" s="36" t="s">
        <v>30</v>
      </c>
      <c r="I1" s="36" t="s">
        <v>31</v>
      </c>
      <c r="J1" s="36" t="s">
        <v>32</v>
      </c>
      <c r="K1" s="36" t="s">
        <v>36</v>
      </c>
      <c r="L1" s="36" t="s">
        <v>33</v>
      </c>
      <c r="M1" s="36" t="s">
        <v>19</v>
      </c>
      <c r="N1" s="37" t="s">
        <v>35</v>
      </c>
      <c r="O1" s="37" t="s">
        <v>37</v>
      </c>
      <c r="P1" s="37" t="s">
        <v>38</v>
      </c>
      <c r="Q1" s="37" t="s">
        <v>39</v>
      </c>
      <c r="R1" s="37" t="s">
        <v>40</v>
      </c>
      <c r="S1" s="37" t="s">
        <v>41</v>
      </c>
      <c r="T1" s="37" t="s">
        <v>712</v>
      </c>
      <c r="U1" s="37" t="s">
        <v>710</v>
      </c>
      <c r="V1" s="37" t="s">
        <v>42</v>
      </c>
      <c r="W1" s="37" t="s">
        <v>43</v>
      </c>
      <c r="X1" s="37" t="s">
        <v>44</v>
      </c>
      <c r="Y1" s="37" t="s">
        <v>45</v>
      </c>
      <c r="Z1" s="37" t="s">
        <v>46</v>
      </c>
      <c r="AA1" s="37" t="s">
        <v>47</v>
      </c>
      <c r="AB1" s="37" t="s">
        <v>48</v>
      </c>
      <c r="AC1" s="37" t="s">
        <v>33</v>
      </c>
      <c r="AD1" s="37" t="s">
        <v>19</v>
      </c>
      <c r="AE1" s="38" t="s">
        <v>49</v>
      </c>
      <c r="AF1" s="38" t="s">
        <v>50</v>
      </c>
      <c r="AG1" s="38" t="s">
        <v>51</v>
      </c>
      <c r="AH1" s="38" t="s">
        <v>52</v>
      </c>
      <c r="AI1" s="38" t="s">
        <v>53</v>
      </c>
      <c r="AJ1" s="38" t="s">
        <v>54</v>
      </c>
      <c r="AK1" s="38" t="s">
        <v>55</v>
      </c>
      <c r="AL1" s="38" t="s">
        <v>56</v>
      </c>
      <c r="AM1" s="38" t="s">
        <v>57</v>
      </c>
      <c r="AN1" s="38" t="s">
        <v>58</v>
      </c>
      <c r="AO1" s="38" t="s">
        <v>59</v>
      </c>
      <c r="AP1" s="38" t="s">
        <v>60</v>
      </c>
      <c r="AQ1" s="38" t="s">
        <v>19</v>
      </c>
      <c r="AR1" s="39" t="s">
        <v>61</v>
      </c>
      <c r="AS1" s="39" t="s">
        <v>62</v>
      </c>
      <c r="AT1" s="39" t="s">
        <v>63</v>
      </c>
      <c r="AU1" s="39" t="s">
        <v>64</v>
      </c>
      <c r="AV1" s="39" t="s">
        <v>65</v>
      </c>
      <c r="AW1" s="39" t="s">
        <v>66</v>
      </c>
      <c r="AX1" s="39" t="s">
        <v>67</v>
      </c>
      <c r="AY1" s="39" t="s">
        <v>68</v>
      </c>
      <c r="AZ1" s="40" t="s">
        <v>69</v>
      </c>
      <c r="BA1" s="40" t="s">
        <v>70</v>
      </c>
      <c r="BB1" s="40" t="s">
        <v>71</v>
      </c>
      <c r="BC1" s="40" t="s">
        <v>72</v>
      </c>
      <c r="BD1" s="40" t="s">
        <v>73</v>
      </c>
      <c r="BE1" s="40" t="s">
        <v>74</v>
      </c>
      <c r="BF1" s="40" t="s">
        <v>75</v>
      </c>
      <c r="BG1" s="40" t="s">
        <v>603</v>
      </c>
      <c r="BH1" s="40" t="s">
        <v>18</v>
      </c>
      <c r="BI1" s="35"/>
      <c r="BJ1" s="35"/>
      <c r="BK1" s="40" t="s">
        <v>594</v>
      </c>
      <c r="BL1" s="35"/>
      <c r="BM1" s="35"/>
    </row>
    <row r="2" spans="1:66" s="46" customFormat="1" ht="30" customHeight="1" x14ac:dyDescent="0.45">
      <c r="A2" s="45" t="s">
        <v>714</v>
      </c>
      <c r="B2" s="45" t="s">
        <v>715</v>
      </c>
      <c r="C2" s="45">
        <v>1</v>
      </c>
      <c r="D2" s="45">
        <v>1</v>
      </c>
      <c r="E2" s="45"/>
      <c r="F2" s="45"/>
      <c r="G2" s="45"/>
      <c r="H2" s="45"/>
      <c r="I2" s="45"/>
      <c r="J2" s="45">
        <v>1</v>
      </c>
      <c r="K2" s="45"/>
      <c r="L2" s="45"/>
      <c r="M2" s="45"/>
      <c r="N2" s="45"/>
      <c r="O2" s="45"/>
      <c r="P2" s="45"/>
      <c r="Q2" s="45"/>
      <c r="R2" s="45"/>
      <c r="S2" s="45"/>
      <c r="T2" s="45"/>
      <c r="U2" s="45"/>
      <c r="V2" s="45"/>
      <c r="W2" s="45"/>
      <c r="X2" s="45"/>
      <c r="Y2" s="45"/>
      <c r="Z2" s="45"/>
      <c r="AA2" s="45"/>
      <c r="AB2" s="45"/>
      <c r="AC2" s="45"/>
      <c r="AD2" s="45"/>
      <c r="AE2" s="45"/>
      <c r="AF2" s="45"/>
      <c r="AG2" s="45"/>
      <c r="AH2" s="45"/>
      <c r="AI2" s="45">
        <v>1</v>
      </c>
      <c r="AJ2" s="45"/>
      <c r="AK2" s="45"/>
      <c r="AL2" s="45"/>
      <c r="AM2" s="45"/>
      <c r="AN2" s="45">
        <v>1</v>
      </c>
      <c r="AO2" s="45"/>
      <c r="AP2" s="45"/>
      <c r="AQ2" s="45"/>
      <c r="AR2" s="45"/>
      <c r="AS2" s="45"/>
      <c r="AT2" s="45"/>
      <c r="AU2" s="45"/>
      <c r="AV2" s="45"/>
      <c r="AW2" s="45"/>
      <c r="AX2" s="45"/>
      <c r="AY2" s="45"/>
      <c r="AZ2" s="45"/>
      <c r="BA2" s="45"/>
      <c r="BB2" s="45"/>
      <c r="BC2" s="45"/>
      <c r="BD2" s="45"/>
      <c r="BE2" s="45"/>
      <c r="BF2" s="45"/>
      <c r="BG2" s="45"/>
      <c r="BH2" s="45"/>
      <c r="BI2" s="45"/>
      <c r="BJ2" s="45"/>
      <c r="BK2" s="45"/>
      <c r="BL2" s="45"/>
      <c r="BM2" s="45"/>
    </row>
    <row r="3" spans="1:66" s="46" customFormat="1" ht="15" customHeight="1" x14ac:dyDescent="0.45">
      <c r="A3" s="45" t="s">
        <v>714</v>
      </c>
      <c r="B3" s="45" t="s">
        <v>713</v>
      </c>
      <c r="C3" s="45">
        <f t="shared" ref="C3:C34" si="0">1+C2</f>
        <v>2</v>
      </c>
      <c r="D3" s="45">
        <v>1</v>
      </c>
      <c r="E3" s="45"/>
      <c r="F3" s="45"/>
      <c r="G3" s="45"/>
      <c r="H3" s="45"/>
      <c r="I3" s="45">
        <v>1</v>
      </c>
      <c r="J3" s="45"/>
      <c r="K3" s="45"/>
      <c r="L3" s="45"/>
      <c r="M3" s="45"/>
      <c r="N3" s="45"/>
      <c r="O3" s="45"/>
      <c r="P3" s="45"/>
      <c r="Q3" s="45"/>
      <c r="R3" s="45"/>
      <c r="S3" s="45"/>
      <c r="T3" s="45"/>
      <c r="U3" s="45"/>
      <c r="V3" s="45"/>
      <c r="W3" s="45"/>
      <c r="X3" s="45"/>
      <c r="Y3" s="45"/>
      <c r="Z3" s="45"/>
      <c r="AA3" s="45"/>
      <c r="AB3" s="45"/>
      <c r="AC3" s="45"/>
      <c r="AD3" s="45"/>
      <c r="AE3" s="45"/>
      <c r="AF3" s="45"/>
      <c r="AG3" s="45"/>
      <c r="AH3" s="45"/>
      <c r="AI3" s="45">
        <v>1</v>
      </c>
      <c r="AJ3" s="45"/>
      <c r="AK3" s="45"/>
      <c r="AL3" s="45"/>
      <c r="AM3" s="45"/>
      <c r="AN3" s="45">
        <v>1</v>
      </c>
      <c r="AO3" s="45"/>
      <c r="AP3" s="45"/>
      <c r="AQ3" s="45"/>
      <c r="AR3" s="45"/>
      <c r="AS3" s="45"/>
      <c r="AT3" s="45"/>
      <c r="AU3" s="45"/>
      <c r="AV3" s="45"/>
      <c r="AW3" s="45"/>
      <c r="AX3" s="45"/>
      <c r="AY3" s="45"/>
      <c r="AZ3" s="45"/>
      <c r="BA3" s="45"/>
      <c r="BB3" s="45"/>
      <c r="BC3" s="45"/>
      <c r="BD3" s="45"/>
      <c r="BE3" s="45"/>
      <c r="BF3" s="45"/>
      <c r="BG3" s="45"/>
      <c r="BH3" s="45"/>
      <c r="BI3" s="45"/>
      <c r="BJ3" s="45"/>
      <c r="BK3" s="45"/>
      <c r="BL3" s="45"/>
      <c r="BM3" s="45"/>
    </row>
    <row r="4" spans="1:66" s="46" customFormat="1" ht="15" customHeight="1" x14ac:dyDescent="0.45">
      <c r="A4" s="45" t="s">
        <v>714</v>
      </c>
      <c r="B4" s="45" t="s">
        <v>716</v>
      </c>
      <c r="C4" s="45">
        <f t="shared" si="0"/>
        <v>3</v>
      </c>
      <c r="D4" s="45">
        <v>1</v>
      </c>
      <c r="E4" s="45"/>
      <c r="F4" s="45"/>
      <c r="G4" s="45"/>
      <c r="H4" s="45"/>
      <c r="I4" s="45"/>
      <c r="J4" s="45">
        <v>1</v>
      </c>
      <c r="K4" s="45"/>
      <c r="L4" s="45"/>
      <c r="M4" s="45"/>
      <c r="N4" s="45"/>
      <c r="O4" s="45"/>
      <c r="P4" s="45"/>
      <c r="Q4" s="45"/>
      <c r="R4" s="45"/>
      <c r="S4" s="45"/>
      <c r="T4" s="45"/>
      <c r="U4" s="45"/>
      <c r="V4" s="45"/>
      <c r="W4" s="45"/>
      <c r="X4" s="45"/>
      <c r="Y4" s="45"/>
      <c r="Z4" s="45"/>
      <c r="AA4" s="45"/>
      <c r="AB4" s="45"/>
      <c r="AC4" s="45"/>
      <c r="AD4" s="45"/>
      <c r="AE4" s="45"/>
      <c r="AF4" s="45"/>
      <c r="AG4" s="45"/>
      <c r="AH4" s="45"/>
      <c r="AI4" s="45">
        <v>1</v>
      </c>
      <c r="AJ4" s="45"/>
      <c r="AK4" s="45"/>
      <c r="AL4" s="45"/>
      <c r="AM4" s="45"/>
      <c r="AN4" s="45">
        <v>1</v>
      </c>
      <c r="AO4" s="45"/>
      <c r="AP4" s="45"/>
      <c r="AQ4" s="45"/>
      <c r="AR4" s="45"/>
      <c r="AS4" s="45"/>
      <c r="AT4" s="45"/>
      <c r="AU4" s="45"/>
      <c r="AV4" s="45"/>
      <c r="AW4" s="45"/>
      <c r="AX4" s="45"/>
      <c r="AY4" s="45"/>
      <c r="AZ4" s="45"/>
      <c r="BA4" s="45"/>
      <c r="BB4" s="45"/>
      <c r="BC4" s="45"/>
      <c r="BD4" s="45"/>
      <c r="BE4" s="45"/>
      <c r="BF4" s="45"/>
      <c r="BG4" s="45"/>
      <c r="BH4" s="45"/>
      <c r="BI4" s="45"/>
      <c r="BJ4" s="45"/>
      <c r="BK4" s="45"/>
      <c r="BL4" s="45"/>
      <c r="BM4" s="45"/>
    </row>
    <row r="5" spans="1:66" s="46" customFormat="1" ht="15" customHeight="1" x14ac:dyDescent="0.45">
      <c r="A5" s="45" t="s">
        <v>717</v>
      </c>
      <c r="B5" s="45" t="s">
        <v>718</v>
      </c>
      <c r="C5" s="45">
        <f t="shared" si="0"/>
        <v>4</v>
      </c>
      <c r="D5" s="45">
        <v>1</v>
      </c>
      <c r="E5" s="45">
        <v>1</v>
      </c>
      <c r="F5" s="45"/>
      <c r="G5" s="45">
        <v>1</v>
      </c>
      <c r="H5" s="45">
        <v>1</v>
      </c>
      <c r="I5" s="45"/>
      <c r="J5" s="45">
        <v>1</v>
      </c>
      <c r="K5" s="45"/>
      <c r="L5" s="45"/>
      <c r="M5" s="45"/>
      <c r="N5" s="45">
        <v>1</v>
      </c>
      <c r="O5" s="45"/>
      <c r="P5" s="45"/>
      <c r="Q5" s="45"/>
      <c r="R5" s="45"/>
      <c r="S5" s="45"/>
      <c r="T5" s="45"/>
      <c r="U5" s="45"/>
      <c r="V5" s="45"/>
      <c r="W5" s="45"/>
      <c r="X5" s="45"/>
      <c r="Y5" s="45"/>
      <c r="Z5" s="45"/>
      <c r="AA5" s="45"/>
      <c r="AB5" s="45"/>
      <c r="AC5" s="45"/>
      <c r="AD5" s="45"/>
      <c r="AE5" s="45"/>
      <c r="AF5" s="45"/>
      <c r="AG5" s="45"/>
      <c r="AH5" s="45">
        <v>1</v>
      </c>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row>
    <row r="6" spans="1:66" s="46" customFormat="1" ht="15" customHeight="1" x14ac:dyDescent="0.45">
      <c r="A6" s="45" t="s">
        <v>717</v>
      </c>
      <c r="B6" s="45" t="s">
        <v>719</v>
      </c>
      <c r="C6" s="45">
        <f t="shared" si="0"/>
        <v>5</v>
      </c>
      <c r="D6" s="45">
        <v>1</v>
      </c>
      <c r="E6" s="45">
        <v>1</v>
      </c>
      <c r="F6" s="45">
        <v>1</v>
      </c>
      <c r="G6" s="45">
        <v>1</v>
      </c>
      <c r="H6" s="45">
        <v>1</v>
      </c>
      <c r="I6" s="45">
        <v>1</v>
      </c>
      <c r="J6" s="45">
        <v>1</v>
      </c>
      <c r="K6" s="45">
        <v>1</v>
      </c>
      <c r="L6" s="45"/>
      <c r="M6" s="45"/>
      <c r="N6" s="45">
        <v>1</v>
      </c>
      <c r="O6" s="45">
        <v>1</v>
      </c>
      <c r="P6" s="45">
        <v>1</v>
      </c>
      <c r="Q6" s="45"/>
      <c r="R6" s="45"/>
      <c r="S6" s="45"/>
      <c r="T6" s="45"/>
      <c r="U6" s="45">
        <v>1</v>
      </c>
      <c r="V6" s="45"/>
      <c r="W6" s="45"/>
      <c r="X6" s="45"/>
      <c r="Y6" s="45"/>
      <c r="Z6" s="45"/>
      <c r="AA6" s="45"/>
      <c r="AB6" s="45"/>
      <c r="AC6" s="45"/>
      <c r="AD6" s="45"/>
      <c r="AE6" s="45"/>
      <c r="AF6" s="45"/>
      <c r="AG6" s="45"/>
      <c r="AH6" s="45">
        <v>1</v>
      </c>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row>
    <row r="7" spans="1:66" ht="15" customHeight="1" x14ac:dyDescent="0.45">
      <c r="A7" s="24" t="s">
        <v>265</v>
      </c>
      <c r="B7" s="24" t="s">
        <v>274</v>
      </c>
      <c r="C7" s="45">
        <f t="shared" si="0"/>
        <v>6</v>
      </c>
      <c r="D7" s="27">
        <v>1</v>
      </c>
      <c r="E7" s="27">
        <v>1</v>
      </c>
      <c r="F7" s="27"/>
      <c r="G7" s="27"/>
      <c r="H7" s="27">
        <v>1</v>
      </c>
      <c r="I7" s="27">
        <v>1</v>
      </c>
      <c r="J7" s="27">
        <v>1</v>
      </c>
      <c r="K7" s="27"/>
      <c r="L7" s="27"/>
      <c r="M7" s="27"/>
      <c r="N7" s="27">
        <v>1</v>
      </c>
      <c r="O7" s="27"/>
      <c r="P7" s="27">
        <v>1</v>
      </c>
      <c r="Q7" s="27">
        <v>1</v>
      </c>
      <c r="R7" s="27">
        <v>1</v>
      </c>
      <c r="S7" s="27"/>
      <c r="T7" s="27">
        <v>1</v>
      </c>
      <c r="U7" s="27">
        <v>1</v>
      </c>
      <c r="V7" s="27"/>
      <c r="W7" s="27">
        <v>1</v>
      </c>
      <c r="X7" s="27">
        <v>1</v>
      </c>
      <c r="Y7" s="27"/>
      <c r="Z7" s="27"/>
      <c r="AA7" s="27"/>
      <c r="AB7" s="27"/>
      <c r="AC7" s="27"/>
      <c r="AD7" s="27"/>
      <c r="AE7" s="27">
        <v>1</v>
      </c>
      <c r="AF7" s="27">
        <v>1</v>
      </c>
      <c r="AG7" s="27">
        <v>1</v>
      </c>
      <c r="AH7" s="27"/>
      <c r="AI7" s="27">
        <v>1</v>
      </c>
      <c r="AJ7" s="27">
        <v>1</v>
      </c>
      <c r="AK7" s="27">
        <v>1</v>
      </c>
      <c r="AL7" s="27">
        <v>1</v>
      </c>
      <c r="AM7" s="27">
        <v>1</v>
      </c>
      <c r="AN7" s="27">
        <v>1</v>
      </c>
      <c r="AO7" s="27">
        <v>1</v>
      </c>
      <c r="AP7" s="27">
        <v>1</v>
      </c>
      <c r="AQ7" s="27"/>
      <c r="AR7" s="27">
        <v>1</v>
      </c>
      <c r="AS7" s="27">
        <v>1</v>
      </c>
      <c r="AT7" s="27">
        <v>1</v>
      </c>
      <c r="AU7" s="27">
        <v>1</v>
      </c>
      <c r="AV7" s="27">
        <v>1</v>
      </c>
      <c r="AW7" s="27"/>
      <c r="AX7" s="27"/>
      <c r="AY7" s="27"/>
      <c r="AZ7" s="27"/>
      <c r="BA7" s="27"/>
      <c r="BB7" s="27"/>
      <c r="BC7" s="27"/>
      <c r="BD7" s="27"/>
      <c r="BE7" s="27"/>
      <c r="BF7" s="27"/>
      <c r="BG7" s="27">
        <v>17000</v>
      </c>
      <c r="BH7" s="27" t="s">
        <v>306</v>
      </c>
      <c r="BI7" s="27"/>
      <c r="BJ7" s="27" t="s">
        <v>124</v>
      </c>
      <c r="BK7" t="s">
        <v>275</v>
      </c>
      <c r="BL7" s="24"/>
      <c r="BM7" s="24"/>
    </row>
    <row r="8" spans="1:66" s="20" customFormat="1" ht="15" customHeight="1" x14ac:dyDescent="0.45">
      <c r="A8" s="24" t="s">
        <v>265</v>
      </c>
      <c r="B8" s="24" t="s">
        <v>730</v>
      </c>
      <c r="C8" s="45">
        <f t="shared" si="0"/>
        <v>7</v>
      </c>
      <c r="D8" s="27">
        <v>1</v>
      </c>
      <c r="E8" s="27"/>
      <c r="F8" s="27"/>
      <c r="G8" s="27">
        <v>1</v>
      </c>
      <c r="H8" s="27"/>
      <c r="I8" s="27"/>
      <c r="J8" s="27"/>
      <c r="K8" s="27"/>
      <c r="L8" s="27"/>
      <c r="M8" s="27"/>
      <c r="N8" s="27"/>
      <c r="O8" s="27"/>
      <c r="P8" s="27">
        <v>1</v>
      </c>
      <c r="Q8" s="27">
        <v>1</v>
      </c>
      <c r="R8" s="27"/>
      <c r="S8" s="27"/>
      <c r="T8" s="27"/>
      <c r="U8" s="27"/>
      <c r="V8" s="27"/>
      <c r="W8" s="27"/>
      <c r="X8" s="27"/>
      <c r="Y8" s="27"/>
      <c r="Z8" s="27"/>
      <c r="AA8" s="27"/>
      <c r="AB8" s="27"/>
      <c r="AC8" s="27"/>
      <c r="AD8" s="27"/>
      <c r="AE8" s="27">
        <v>1</v>
      </c>
      <c r="AF8" s="27">
        <v>1</v>
      </c>
      <c r="AG8" s="27">
        <v>1</v>
      </c>
      <c r="AH8" s="27">
        <v>1</v>
      </c>
      <c r="AI8" s="27">
        <v>1</v>
      </c>
      <c r="AJ8" s="27">
        <v>1</v>
      </c>
      <c r="AK8" s="27">
        <v>1</v>
      </c>
      <c r="AL8" s="27">
        <v>1</v>
      </c>
      <c r="AM8" s="27">
        <v>1</v>
      </c>
      <c r="AN8" s="27">
        <v>1</v>
      </c>
      <c r="AO8" s="27"/>
      <c r="AP8" s="27">
        <v>1</v>
      </c>
      <c r="AQ8" s="27"/>
      <c r="AR8" s="27"/>
      <c r="AS8" s="27"/>
      <c r="AT8" s="27"/>
      <c r="AU8" s="27">
        <v>1</v>
      </c>
      <c r="AV8" s="27">
        <v>1</v>
      </c>
      <c r="AW8" s="27"/>
      <c r="AX8" s="27"/>
      <c r="AY8" s="27"/>
      <c r="AZ8" s="27"/>
      <c r="BA8" s="27"/>
      <c r="BB8" s="27"/>
      <c r="BC8" s="27"/>
      <c r="BD8" s="27"/>
      <c r="BE8" s="27"/>
      <c r="BF8" s="27"/>
      <c r="BG8" s="27"/>
      <c r="BH8" s="27">
        <v>500</v>
      </c>
      <c r="BI8" s="27" t="s">
        <v>306</v>
      </c>
      <c r="BJ8" s="27"/>
      <c r="BK8" s="27" t="s">
        <v>124</v>
      </c>
      <c r="BL8" t="s">
        <v>277</v>
      </c>
      <c r="BM8" s="24"/>
      <c r="BN8" s="24"/>
    </row>
    <row r="9" spans="1:66" s="20" customFormat="1" ht="15" customHeight="1" x14ac:dyDescent="0.45">
      <c r="A9" s="24" t="s">
        <v>265</v>
      </c>
      <c r="B9" s="24" t="s">
        <v>738</v>
      </c>
      <c r="C9" s="45">
        <f t="shared" si="0"/>
        <v>8</v>
      </c>
      <c r="D9" s="27">
        <v>1</v>
      </c>
      <c r="E9" s="27"/>
      <c r="F9" s="27"/>
      <c r="G9" s="27"/>
      <c r="H9" s="27"/>
      <c r="I9" s="27">
        <v>1</v>
      </c>
      <c r="J9" s="27"/>
      <c r="K9" s="27"/>
      <c r="L9" s="27"/>
      <c r="M9" s="27"/>
      <c r="N9" s="27"/>
      <c r="O9" s="27"/>
      <c r="P9" s="27">
        <v>1</v>
      </c>
      <c r="Q9" s="27">
        <v>1</v>
      </c>
      <c r="R9" s="27"/>
      <c r="S9" s="27"/>
      <c r="T9" s="27"/>
      <c r="U9" s="27"/>
      <c r="V9" s="27"/>
      <c r="W9" s="27"/>
      <c r="X9" s="27"/>
      <c r="Y9" s="27"/>
      <c r="Z9" s="27"/>
      <c r="AA9" s="27"/>
      <c r="AB9" s="27"/>
      <c r="AC9" s="27"/>
      <c r="AD9" s="27"/>
      <c r="AE9" s="27">
        <v>1</v>
      </c>
      <c r="AF9" s="27">
        <v>1</v>
      </c>
      <c r="AG9" s="27">
        <v>1</v>
      </c>
      <c r="AH9" s="27">
        <v>1</v>
      </c>
      <c r="AI9" s="27">
        <v>1</v>
      </c>
      <c r="AJ9" s="27">
        <v>1</v>
      </c>
      <c r="AK9" s="27">
        <v>1</v>
      </c>
      <c r="AL9" s="27">
        <v>1</v>
      </c>
      <c r="AM9" s="27">
        <v>1</v>
      </c>
      <c r="AN9" s="27">
        <v>1</v>
      </c>
      <c r="AO9" s="27"/>
      <c r="AP9" s="27">
        <v>1</v>
      </c>
      <c r="AQ9" s="27"/>
      <c r="AR9" s="27"/>
      <c r="AS9" s="27"/>
      <c r="AT9" s="27"/>
      <c r="AU9" s="27"/>
      <c r="AV9" s="27"/>
      <c r="AW9" s="27"/>
      <c r="AX9" s="27"/>
      <c r="AY9" s="27"/>
      <c r="AZ9" s="27"/>
      <c r="BA9" s="27"/>
      <c r="BB9" s="27"/>
      <c r="BC9" s="27"/>
      <c r="BD9" s="27"/>
      <c r="BE9" s="27"/>
      <c r="BF9" s="27"/>
      <c r="BG9" s="27"/>
      <c r="BH9" s="27"/>
      <c r="BI9" s="27"/>
      <c r="BJ9" s="27"/>
      <c r="BK9" s="27"/>
      <c r="BL9"/>
      <c r="BM9" s="24"/>
      <c r="BN9" s="24"/>
    </row>
    <row r="10" spans="1:66" s="20" customFormat="1" ht="15" customHeight="1" x14ac:dyDescent="0.45">
      <c r="A10" s="24" t="s">
        <v>265</v>
      </c>
      <c r="B10" s="24" t="s">
        <v>704</v>
      </c>
      <c r="C10" s="45">
        <f t="shared" si="0"/>
        <v>9</v>
      </c>
      <c r="D10" s="27">
        <v>1</v>
      </c>
      <c r="E10" s="27">
        <v>1</v>
      </c>
      <c r="F10" s="27">
        <v>1</v>
      </c>
      <c r="G10" s="27">
        <v>1</v>
      </c>
      <c r="H10" s="27">
        <v>1</v>
      </c>
      <c r="I10" s="27">
        <v>1</v>
      </c>
      <c r="J10" s="27">
        <v>1</v>
      </c>
      <c r="K10" s="27">
        <v>1</v>
      </c>
      <c r="L10" s="27"/>
      <c r="M10" s="27"/>
      <c r="N10" s="27"/>
      <c r="O10" s="27">
        <v>1</v>
      </c>
      <c r="P10" s="27"/>
      <c r="Q10" s="27">
        <v>1</v>
      </c>
      <c r="R10" s="27">
        <v>1</v>
      </c>
      <c r="S10" s="27"/>
      <c r="T10" s="27"/>
      <c r="U10" s="27"/>
      <c r="V10" s="27"/>
      <c r="W10" s="27"/>
      <c r="X10" s="27">
        <v>1</v>
      </c>
      <c r="Y10" s="27"/>
      <c r="Z10" s="27"/>
      <c r="AA10" s="27"/>
      <c r="AB10" s="27"/>
      <c r="AC10" s="27"/>
      <c r="AD10" s="27"/>
      <c r="AE10" s="27"/>
      <c r="AF10" s="27">
        <v>1</v>
      </c>
      <c r="AG10" s="27">
        <v>1</v>
      </c>
      <c r="AH10" s="27">
        <v>1</v>
      </c>
      <c r="AI10" s="27">
        <v>1</v>
      </c>
      <c r="AJ10" s="27">
        <v>1</v>
      </c>
      <c r="AK10" s="27"/>
      <c r="AL10" s="27">
        <v>1</v>
      </c>
      <c r="AM10" s="27">
        <v>1</v>
      </c>
      <c r="AN10" s="27">
        <v>1</v>
      </c>
      <c r="AO10" s="27">
        <v>1</v>
      </c>
      <c r="AP10" s="27">
        <v>1</v>
      </c>
      <c r="AQ10" s="27">
        <v>1</v>
      </c>
      <c r="AR10" s="27"/>
      <c r="AS10" s="27">
        <v>1</v>
      </c>
      <c r="AT10" s="27">
        <v>1</v>
      </c>
      <c r="AU10" s="27">
        <v>1</v>
      </c>
      <c r="AV10" s="27">
        <v>1</v>
      </c>
      <c r="AW10" s="27">
        <v>1</v>
      </c>
      <c r="AX10" s="27">
        <v>1</v>
      </c>
      <c r="AY10" s="27">
        <v>1</v>
      </c>
      <c r="AZ10" s="27">
        <v>1</v>
      </c>
      <c r="BA10" s="27">
        <v>1</v>
      </c>
      <c r="BB10" s="27">
        <v>1</v>
      </c>
      <c r="BC10" s="27">
        <v>1</v>
      </c>
      <c r="BD10" s="27">
        <v>1</v>
      </c>
      <c r="BE10" s="27"/>
      <c r="BF10" s="27"/>
      <c r="BG10" s="27"/>
      <c r="BH10" s="27"/>
      <c r="BI10" s="27"/>
      <c r="BJ10" s="27"/>
      <c r="BK10" s="27"/>
      <c r="BL10"/>
      <c r="BM10" s="24"/>
      <c r="BN10" s="24"/>
    </row>
    <row r="11" spans="1:66" s="20" customFormat="1" ht="15" customHeight="1" x14ac:dyDescent="0.45">
      <c r="A11" s="27" t="s">
        <v>265</v>
      </c>
      <c r="B11" s="24" t="s">
        <v>734</v>
      </c>
      <c r="C11" s="45">
        <f t="shared" si="0"/>
        <v>10</v>
      </c>
      <c r="D11" s="27">
        <v>1</v>
      </c>
      <c r="E11" s="27">
        <v>1</v>
      </c>
      <c r="F11" s="27"/>
      <c r="G11" s="27"/>
      <c r="H11" s="27">
        <v>1</v>
      </c>
      <c r="I11" s="27">
        <v>1</v>
      </c>
      <c r="J11" s="27">
        <v>1</v>
      </c>
      <c r="K11" s="27">
        <v>1</v>
      </c>
      <c r="L11" s="27"/>
      <c r="M11" s="27"/>
      <c r="N11" s="27">
        <v>1</v>
      </c>
      <c r="O11" s="27">
        <v>1</v>
      </c>
      <c r="P11" s="27"/>
      <c r="Q11" s="27">
        <v>1</v>
      </c>
      <c r="R11" s="27">
        <v>1</v>
      </c>
      <c r="S11" s="27"/>
      <c r="T11" s="27"/>
      <c r="U11" s="27">
        <v>1</v>
      </c>
      <c r="V11" s="27">
        <v>1</v>
      </c>
      <c r="W11" s="27">
        <v>1</v>
      </c>
      <c r="X11" s="27">
        <v>1</v>
      </c>
      <c r="Y11" s="27"/>
      <c r="Z11" s="27"/>
      <c r="AA11" s="27"/>
      <c r="AB11" s="27"/>
      <c r="AC11" s="27"/>
      <c r="AD11" s="27"/>
      <c r="AE11" s="27"/>
      <c r="AF11" s="27"/>
      <c r="AG11" s="27"/>
      <c r="AH11" s="27"/>
      <c r="AI11" s="27">
        <v>1</v>
      </c>
      <c r="AJ11" s="27"/>
      <c r="AK11" s="27"/>
      <c r="AL11" s="27"/>
      <c r="AM11" s="27">
        <v>1</v>
      </c>
      <c r="AN11" s="27">
        <v>1</v>
      </c>
      <c r="AO11" s="27"/>
      <c r="AP11" s="27">
        <v>1</v>
      </c>
      <c r="AQ11" s="27"/>
      <c r="AR11" s="27"/>
      <c r="AS11" s="27"/>
      <c r="AT11" s="27">
        <v>1</v>
      </c>
      <c r="AU11" s="27">
        <v>1</v>
      </c>
      <c r="AV11" s="27"/>
      <c r="AW11" s="27"/>
      <c r="AX11" s="27"/>
      <c r="AY11" s="27"/>
      <c r="AZ11" s="27"/>
      <c r="BA11" s="27"/>
      <c r="BB11" s="27"/>
      <c r="BC11" s="27"/>
      <c r="BD11" s="27"/>
      <c r="BE11" s="27"/>
      <c r="BF11" s="27"/>
      <c r="BG11" s="27"/>
      <c r="BH11" s="27"/>
      <c r="BI11" s="27"/>
      <c r="BJ11" s="27"/>
      <c r="BK11" s="27"/>
      <c r="BL11"/>
      <c r="BM11" s="24"/>
      <c r="BN11" s="24"/>
    </row>
    <row r="12" spans="1:66" s="20" customFormat="1" ht="15" customHeight="1" x14ac:dyDescent="0.45">
      <c r="A12" s="24" t="s">
        <v>265</v>
      </c>
      <c r="B12" s="24" t="s">
        <v>301</v>
      </c>
      <c r="C12" s="45">
        <f t="shared" si="0"/>
        <v>11</v>
      </c>
      <c r="D12" s="27"/>
      <c r="E12" s="27"/>
      <c r="F12" s="27"/>
      <c r="G12" s="27"/>
      <c r="H12" s="27"/>
      <c r="I12" s="27"/>
      <c r="J12" s="27"/>
      <c r="K12" s="27"/>
      <c r="L12" s="27"/>
      <c r="M12" s="27"/>
      <c r="N12" s="27">
        <v>1</v>
      </c>
      <c r="O12" s="27"/>
      <c r="P12" s="27">
        <v>1</v>
      </c>
      <c r="Q12" s="27"/>
      <c r="R12" s="27">
        <v>1</v>
      </c>
      <c r="S12" s="27"/>
      <c r="T12" s="27"/>
      <c r="U12" s="27">
        <v>1</v>
      </c>
      <c r="V12" s="27">
        <v>1</v>
      </c>
      <c r="W12" s="27"/>
      <c r="X12" s="27"/>
      <c r="Y12" s="27"/>
      <c r="Z12" s="27"/>
      <c r="AA12" s="27"/>
      <c r="AB12" s="27"/>
      <c r="AC12" s="27"/>
      <c r="AD12" s="27"/>
      <c r="AE12" s="27"/>
      <c r="AF12" s="27"/>
      <c r="AG12" s="27">
        <v>1</v>
      </c>
      <c r="AH12" s="27">
        <v>1</v>
      </c>
      <c r="AI12" s="27">
        <v>1</v>
      </c>
      <c r="AJ12" s="27"/>
      <c r="AK12" s="27">
        <v>1</v>
      </c>
      <c r="AL12" s="27"/>
      <c r="AM12" s="27">
        <v>1</v>
      </c>
      <c r="AN12" s="27">
        <v>1</v>
      </c>
      <c r="AO12" s="27"/>
      <c r="AP12" s="27">
        <v>1</v>
      </c>
      <c r="AQ12" s="27"/>
      <c r="AR12" s="27"/>
      <c r="AS12" s="27"/>
      <c r="AT12" s="27">
        <v>1</v>
      </c>
      <c r="AU12" s="27">
        <v>1</v>
      </c>
      <c r="AV12" s="27">
        <v>1</v>
      </c>
      <c r="AW12" s="27">
        <v>1</v>
      </c>
      <c r="AX12" s="27"/>
      <c r="AY12" s="27"/>
      <c r="AZ12" s="27"/>
      <c r="BA12" s="27"/>
      <c r="BB12" s="27"/>
      <c r="BC12" s="27"/>
      <c r="BD12" s="27"/>
      <c r="BE12" s="27">
        <v>1</v>
      </c>
      <c r="BF12" s="27"/>
      <c r="BG12" s="27"/>
      <c r="BH12" s="27">
        <v>500</v>
      </c>
      <c r="BI12" s="27" t="s">
        <v>107</v>
      </c>
      <c r="BJ12" s="27"/>
      <c r="BK12" s="27"/>
      <c r="BL12" t="s">
        <v>275</v>
      </c>
      <c r="BM12" s="24"/>
      <c r="BN12" s="24"/>
    </row>
    <row r="13" spans="1:66" s="20" customFormat="1" ht="15" customHeight="1" x14ac:dyDescent="0.45">
      <c r="A13" s="24" t="s">
        <v>265</v>
      </c>
      <c r="B13" s="24" t="s">
        <v>705</v>
      </c>
      <c r="C13" s="45">
        <f t="shared" si="0"/>
        <v>12</v>
      </c>
      <c r="D13" s="27">
        <v>1</v>
      </c>
      <c r="E13" s="27"/>
      <c r="F13" s="27"/>
      <c r="G13" s="27"/>
      <c r="H13" s="27"/>
      <c r="I13" s="27">
        <v>1</v>
      </c>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v>1</v>
      </c>
      <c r="AJ13" s="27"/>
      <c r="AK13" s="27"/>
      <c r="AL13" s="27"/>
      <c r="AM13" s="27"/>
      <c r="AN13" s="27">
        <v>1</v>
      </c>
      <c r="AO13" s="27"/>
      <c r="AP13" s="27"/>
      <c r="AQ13" s="27"/>
      <c r="AR13" s="27"/>
      <c r="AS13" s="27"/>
      <c r="AT13" s="27">
        <v>1</v>
      </c>
      <c r="AU13" s="27">
        <v>1</v>
      </c>
      <c r="AV13" s="27">
        <v>1</v>
      </c>
      <c r="AW13" s="27">
        <v>1</v>
      </c>
      <c r="AX13" s="27">
        <v>1</v>
      </c>
      <c r="AY13" s="27">
        <v>1</v>
      </c>
      <c r="AZ13" s="27">
        <v>1</v>
      </c>
      <c r="BA13" s="27"/>
      <c r="BB13" s="27"/>
      <c r="BC13" s="27"/>
      <c r="BD13" s="27"/>
      <c r="BE13" s="27"/>
      <c r="BF13" s="27"/>
      <c r="BG13" s="27"/>
      <c r="BH13" s="27"/>
      <c r="BI13" s="27"/>
      <c r="BJ13" s="27"/>
      <c r="BK13" s="27"/>
      <c r="BL13"/>
      <c r="BM13" s="24"/>
      <c r="BN13" s="24"/>
    </row>
    <row r="14" spans="1:66" s="20" customFormat="1" ht="15" customHeight="1" x14ac:dyDescent="0.45">
      <c r="A14" s="24" t="s">
        <v>265</v>
      </c>
      <c r="B14" s="24" t="s">
        <v>706</v>
      </c>
      <c r="C14" s="45">
        <f t="shared" si="0"/>
        <v>13</v>
      </c>
      <c r="D14" s="27">
        <v>1</v>
      </c>
      <c r="E14" s="27"/>
      <c r="F14" s="27"/>
      <c r="G14" s="27"/>
      <c r="H14" s="27"/>
      <c r="I14" s="27">
        <v>1</v>
      </c>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v>1</v>
      </c>
      <c r="AJ14" s="27"/>
      <c r="AK14" s="27"/>
      <c r="AL14" s="27"/>
      <c r="AM14" s="27"/>
      <c r="AN14" s="27">
        <v>1</v>
      </c>
      <c r="AO14" s="27"/>
      <c r="AP14" s="27"/>
      <c r="AQ14" s="27">
        <v>1</v>
      </c>
      <c r="AR14" s="27"/>
      <c r="AS14" s="27"/>
      <c r="AT14" s="27">
        <v>1</v>
      </c>
      <c r="AU14" s="27">
        <v>1</v>
      </c>
      <c r="AV14" s="27">
        <v>1</v>
      </c>
      <c r="AW14" s="27">
        <v>1</v>
      </c>
      <c r="AX14" s="27">
        <v>1</v>
      </c>
      <c r="AY14" s="27">
        <v>1</v>
      </c>
      <c r="AZ14" s="27">
        <v>1</v>
      </c>
      <c r="BA14" s="27"/>
      <c r="BB14" s="27"/>
      <c r="BC14" s="27"/>
      <c r="BD14" s="27"/>
      <c r="BE14" s="27"/>
      <c r="BF14" s="27"/>
      <c r="BG14" s="27"/>
      <c r="BH14" s="27"/>
      <c r="BI14" s="27"/>
      <c r="BJ14" s="27"/>
      <c r="BK14" s="27"/>
      <c r="BL14"/>
      <c r="BM14" s="24"/>
      <c r="BN14" s="24"/>
    </row>
    <row r="15" spans="1:66" s="20" customFormat="1" ht="15" customHeight="1" x14ac:dyDescent="0.45">
      <c r="A15" s="27" t="s">
        <v>265</v>
      </c>
      <c r="B15" s="27" t="s">
        <v>731</v>
      </c>
      <c r="C15" s="45">
        <f t="shared" si="0"/>
        <v>14</v>
      </c>
      <c r="D15" s="27">
        <v>1</v>
      </c>
      <c r="E15" s="27">
        <v>1</v>
      </c>
      <c r="F15" s="27">
        <v>1</v>
      </c>
      <c r="G15" s="27">
        <v>1</v>
      </c>
      <c r="H15" s="27">
        <v>1</v>
      </c>
      <c r="I15" s="27">
        <v>1</v>
      </c>
      <c r="J15" s="27">
        <v>1</v>
      </c>
      <c r="K15" s="27">
        <v>1</v>
      </c>
      <c r="L15" s="27"/>
      <c r="M15" s="27"/>
      <c r="N15" s="27">
        <v>1</v>
      </c>
      <c r="O15" s="27">
        <v>1</v>
      </c>
      <c r="P15" s="27"/>
      <c r="Q15" s="27"/>
      <c r="R15" s="27">
        <v>1</v>
      </c>
      <c r="S15" s="27"/>
      <c r="T15" s="27">
        <v>1</v>
      </c>
      <c r="U15" s="27">
        <v>1</v>
      </c>
      <c r="V15" s="27">
        <v>1</v>
      </c>
      <c r="W15" s="27"/>
      <c r="X15" s="27"/>
      <c r="Y15" s="27"/>
      <c r="Z15" s="27"/>
      <c r="AA15" s="27"/>
      <c r="AB15" s="27"/>
      <c r="AC15" s="27"/>
      <c r="AD15" s="27"/>
      <c r="AE15" s="27"/>
      <c r="AF15" s="27">
        <v>1</v>
      </c>
      <c r="AG15" s="27">
        <v>1</v>
      </c>
      <c r="AH15" s="27">
        <v>1</v>
      </c>
      <c r="AI15" s="27">
        <v>1</v>
      </c>
      <c r="AJ15" s="27">
        <v>1</v>
      </c>
      <c r="AK15" s="27">
        <v>1</v>
      </c>
      <c r="AL15" s="27">
        <v>1</v>
      </c>
      <c r="AM15" s="27">
        <v>1</v>
      </c>
      <c r="AN15" s="27">
        <v>1</v>
      </c>
      <c r="AO15" s="27"/>
      <c r="AP15" s="27">
        <v>1</v>
      </c>
      <c r="AQ15" s="27">
        <v>1</v>
      </c>
      <c r="AR15" s="27"/>
      <c r="AS15" s="27"/>
      <c r="AT15" s="27"/>
      <c r="AU15" s="27"/>
      <c r="AV15" s="27"/>
      <c r="AW15" s="27"/>
      <c r="AX15" s="27"/>
      <c r="AY15" s="27"/>
      <c r="AZ15" s="27"/>
      <c r="BA15" s="27"/>
      <c r="BB15" s="27"/>
      <c r="BC15" s="27">
        <v>1</v>
      </c>
      <c r="BD15" s="27"/>
      <c r="BE15" s="27"/>
      <c r="BF15" s="27"/>
      <c r="BG15" s="27"/>
      <c r="BH15" s="27"/>
      <c r="BI15" s="27"/>
      <c r="BJ15" s="27"/>
      <c r="BK15" s="27"/>
      <c r="BM15" s="27"/>
      <c r="BN15" s="27"/>
    </row>
    <row r="16" spans="1:66" s="20" customFormat="1" ht="15" customHeight="1" x14ac:dyDescent="0.45">
      <c r="A16" s="24" t="s">
        <v>265</v>
      </c>
      <c r="B16" s="24" t="s">
        <v>703</v>
      </c>
      <c r="C16" s="45">
        <f t="shared" si="0"/>
        <v>15</v>
      </c>
      <c r="D16" s="27">
        <v>1</v>
      </c>
      <c r="E16" s="27"/>
      <c r="F16" s="27"/>
      <c r="G16" s="27"/>
      <c r="H16" s="27"/>
      <c r="I16" s="27">
        <v>1</v>
      </c>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v>1</v>
      </c>
      <c r="AI16" s="27"/>
      <c r="AJ16" s="27"/>
      <c r="AK16" s="27"/>
      <c r="AL16" s="27"/>
      <c r="AM16" s="27"/>
      <c r="AN16" s="27">
        <v>1</v>
      </c>
      <c r="AO16" s="27"/>
      <c r="AP16" s="27"/>
      <c r="AQ16" s="27">
        <v>1</v>
      </c>
      <c r="AR16" s="27"/>
      <c r="AS16" s="27"/>
      <c r="AT16" s="27"/>
      <c r="AU16" s="27">
        <v>1</v>
      </c>
      <c r="AV16" s="27">
        <v>1</v>
      </c>
      <c r="AW16" s="27"/>
      <c r="AX16" s="27"/>
      <c r="AY16" s="27"/>
      <c r="AZ16" s="27"/>
      <c r="BA16" s="27"/>
      <c r="BB16" s="27"/>
      <c r="BC16" s="27"/>
      <c r="BD16" s="27"/>
      <c r="BE16" s="27"/>
      <c r="BF16" s="27"/>
      <c r="BG16" s="27"/>
      <c r="BH16" s="27"/>
      <c r="BI16" s="27"/>
      <c r="BJ16" s="27"/>
      <c r="BK16" s="27"/>
      <c r="BL16"/>
      <c r="BM16" s="24"/>
      <c r="BN16" s="24"/>
    </row>
    <row r="17" spans="1:66" s="20" customFormat="1" ht="15" customHeight="1" x14ac:dyDescent="0.45">
      <c r="A17" s="27" t="s">
        <v>265</v>
      </c>
      <c r="B17" s="27" t="s">
        <v>736</v>
      </c>
      <c r="C17" s="45">
        <f t="shared" si="0"/>
        <v>16</v>
      </c>
      <c r="D17" s="27">
        <v>1</v>
      </c>
      <c r="E17" s="27">
        <v>1</v>
      </c>
      <c r="F17" s="27"/>
      <c r="G17" s="27">
        <v>1</v>
      </c>
      <c r="H17" s="27">
        <v>1</v>
      </c>
      <c r="I17" s="27">
        <v>1</v>
      </c>
      <c r="J17" s="27">
        <v>1</v>
      </c>
      <c r="K17" s="27">
        <v>1</v>
      </c>
      <c r="L17" s="27"/>
      <c r="M17" s="27"/>
      <c r="N17" s="27">
        <v>1</v>
      </c>
      <c r="O17" s="27">
        <v>1</v>
      </c>
      <c r="P17" s="27"/>
      <c r="Q17" s="27">
        <v>1</v>
      </c>
      <c r="R17" s="27"/>
      <c r="S17" s="27"/>
      <c r="T17" s="27"/>
      <c r="U17" s="27"/>
      <c r="V17" s="27"/>
      <c r="W17" s="27"/>
      <c r="X17" s="27"/>
      <c r="Y17" s="27"/>
      <c r="Z17" s="27"/>
      <c r="AA17" s="27"/>
      <c r="AB17" s="27"/>
      <c r="AC17" s="27"/>
      <c r="AD17" s="27"/>
      <c r="AE17" s="27"/>
      <c r="AF17" s="27"/>
      <c r="AG17" s="27">
        <v>1</v>
      </c>
      <c r="AH17" s="27"/>
      <c r="AI17" s="27">
        <v>1</v>
      </c>
      <c r="AJ17" s="27">
        <v>1</v>
      </c>
      <c r="AK17" s="27"/>
      <c r="AL17" s="27"/>
      <c r="AM17" s="27"/>
      <c r="AN17" s="27">
        <v>1</v>
      </c>
      <c r="AO17" s="27"/>
      <c r="AP17" s="27">
        <v>1</v>
      </c>
      <c r="AQ17" s="27"/>
      <c r="AR17" s="27"/>
      <c r="AS17" s="27">
        <v>1</v>
      </c>
      <c r="AT17" s="27">
        <v>1</v>
      </c>
      <c r="AU17" s="27">
        <v>1</v>
      </c>
      <c r="AV17" s="27"/>
      <c r="AW17" s="27"/>
      <c r="AX17" s="27"/>
      <c r="AY17" s="27"/>
      <c r="AZ17" s="27"/>
      <c r="BA17" s="27"/>
      <c r="BB17" s="27"/>
      <c r="BC17" s="27">
        <v>1</v>
      </c>
      <c r="BD17" s="27"/>
      <c r="BE17" s="27"/>
      <c r="BF17" s="27"/>
      <c r="BG17" s="27"/>
      <c r="BH17" s="27"/>
      <c r="BI17" s="27"/>
      <c r="BJ17" s="27"/>
      <c r="BK17" s="27"/>
      <c r="BM17" s="27"/>
      <c r="BN17" s="27"/>
    </row>
    <row r="18" spans="1:66" s="20" customFormat="1" ht="15" customHeight="1" x14ac:dyDescent="0.45">
      <c r="A18" s="24" t="s">
        <v>265</v>
      </c>
      <c r="B18" s="24" t="s">
        <v>735</v>
      </c>
      <c r="C18" s="45">
        <f t="shared" si="0"/>
        <v>17</v>
      </c>
      <c r="D18" s="27">
        <v>1</v>
      </c>
      <c r="E18" s="27">
        <v>1</v>
      </c>
      <c r="F18" s="27">
        <v>1</v>
      </c>
      <c r="G18" s="27">
        <v>1</v>
      </c>
      <c r="H18" s="27">
        <v>1</v>
      </c>
      <c r="I18" s="27">
        <v>1</v>
      </c>
      <c r="J18" s="27">
        <v>1</v>
      </c>
      <c r="K18" s="27">
        <v>1</v>
      </c>
      <c r="L18" s="27"/>
      <c r="M18" s="27"/>
      <c r="N18" s="27">
        <v>1</v>
      </c>
      <c r="O18" s="27">
        <v>1</v>
      </c>
      <c r="P18" s="27">
        <v>1</v>
      </c>
      <c r="Q18" s="27">
        <v>1</v>
      </c>
      <c r="R18" s="27">
        <v>1</v>
      </c>
      <c r="S18" s="27">
        <v>1</v>
      </c>
      <c r="T18" s="27">
        <v>1</v>
      </c>
      <c r="U18" s="27">
        <v>1</v>
      </c>
      <c r="V18" s="27">
        <v>1</v>
      </c>
      <c r="W18" s="27">
        <v>1</v>
      </c>
      <c r="X18" s="27"/>
      <c r="Y18" s="27"/>
      <c r="Z18" s="27">
        <v>1</v>
      </c>
      <c r="AA18" s="27"/>
      <c r="AB18" s="27"/>
      <c r="AC18" s="27"/>
      <c r="AD18" s="27"/>
      <c r="AE18" s="27"/>
      <c r="AF18" s="27"/>
      <c r="AG18" s="27"/>
      <c r="AH18" s="27"/>
      <c r="AI18" s="27">
        <v>1</v>
      </c>
      <c r="AJ18" s="27"/>
      <c r="AK18" s="27"/>
      <c r="AL18" s="27"/>
      <c r="AM18" s="27">
        <v>1</v>
      </c>
      <c r="AN18" s="27">
        <v>1</v>
      </c>
      <c r="AO18" s="27"/>
      <c r="AP18" s="27">
        <v>1</v>
      </c>
      <c r="AQ18" s="27"/>
      <c r="AR18" s="27">
        <v>1</v>
      </c>
      <c r="AS18" s="27">
        <v>1</v>
      </c>
      <c r="AT18" s="27">
        <v>1</v>
      </c>
      <c r="AU18" s="27">
        <v>1</v>
      </c>
      <c r="AV18" s="27">
        <v>1</v>
      </c>
      <c r="AW18" s="27">
        <v>1</v>
      </c>
      <c r="AX18" s="27">
        <v>1</v>
      </c>
      <c r="AY18" s="27">
        <v>1</v>
      </c>
      <c r="AZ18" s="27"/>
      <c r="BA18" s="27"/>
      <c r="BB18" s="27">
        <v>1</v>
      </c>
      <c r="BC18" s="27">
        <v>1</v>
      </c>
      <c r="BD18" s="27">
        <v>1</v>
      </c>
      <c r="BE18" s="27"/>
      <c r="BF18" s="27"/>
      <c r="BG18" s="27"/>
      <c r="BH18" s="27"/>
      <c r="BI18" s="27"/>
      <c r="BJ18" s="27"/>
      <c r="BK18" s="27"/>
      <c r="BL18"/>
      <c r="BM18" s="24"/>
      <c r="BN18" s="24"/>
    </row>
    <row r="19" spans="1:66" s="20" customFormat="1" ht="15" customHeight="1" x14ac:dyDescent="0.45">
      <c r="A19" s="27" t="s">
        <v>265</v>
      </c>
      <c r="B19" s="27" t="s">
        <v>732</v>
      </c>
      <c r="C19" s="45">
        <f t="shared" si="0"/>
        <v>18</v>
      </c>
      <c r="D19" s="27"/>
      <c r="E19" s="27"/>
      <c r="F19" s="27"/>
      <c r="G19" s="27"/>
      <c r="H19" s="27"/>
      <c r="I19" s="27"/>
      <c r="J19" s="27"/>
      <c r="K19" s="27"/>
      <c r="L19" s="27"/>
      <c r="M19" s="27"/>
      <c r="N19" s="27">
        <v>1</v>
      </c>
      <c r="O19" s="27">
        <v>1</v>
      </c>
      <c r="P19" s="27"/>
      <c r="Q19" s="27">
        <v>1</v>
      </c>
      <c r="R19" s="27">
        <v>1</v>
      </c>
      <c r="S19" s="27"/>
      <c r="T19" s="27">
        <v>1</v>
      </c>
      <c r="U19" s="27">
        <v>1</v>
      </c>
      <c r="V19" s="27">
        <v>1</v>
      </c>
      <c r="W19" s="27"/>
      <c r="X19" s="27"/>
      <c r="Y19" s="27">
        <v>1</v>
      </c>
      <c r="Z19" s="27">
        <v>1</v>
      </c>
      <c r="AA19" s="27"/>
      <c r="AB19" s="27"/>
      <c r="AC19" s="27"/>
      <c r="AD19" s="27"/>
      <c r="AE19" s="27">
        <v>1</v>
      </c>
      <c r="AF19" s="27">
        <v>1</v>
      </c>
      <c r="AG19" s="27">
        <v>1</v>
      </c>
      <c r="AH19" s="27">
        <v>1</v>
      </c>
      <c r="AI19" s="27">
        <v>1</v>
      </c>
      <c r="AJ19" s="27"/>
      <c r="AK19" s="27">
        <v>1</v>
      </c>
      <c r="AL19" s="27">
        <v>1</v>
      </c>
      <c r="AM19" s="27">
        <v>1</v>
      </c>
      <c r="AN19" s="27">
        <v>1</v>
      </c>
      <c r="AO19" s="27">
        <v>1</v>
      </c>
      <c r="AP19" s="27">
        <v>1</v>
      </c>
      <c r="AQ19" s="27">
        <v>1</v>
      </c>
      <c r="AR19" s="27"/>
      <c r="AS19" s="27">
        <v>1</v>
      </c>
      <c r="AT19" s="27">
        <v>1</v>
      </c>
      <c r="AU19" s="27">
        <v>1</v>
      </c>
      <c r="AV19" s="27">
        <v>1</v>
      </c>
      <c r="AW19" s="27">
        <v>1</v>
      </c>
      <c r="AX19" s="27">
        <v>1</v>
      </c>
      <c r="AY19" s="27">
        <v>1</v>
      </c>
      <c r="AZ19" s="27">
        <v>1</v>
      </c>
      <c r="BA19" s="27"/>
      <c r="BB19" s="27"/>
      <c r="BC19" s="27">
        <v>1</v>
      </c>
      <c r="BD19" s="27"/>
      <c r="BE19" s="27">
        <v>1</v>
      </c>
      <c r="BF19" s="27"/>
      <c r="BG19" s="27"/>
      <c r="BH19" s="27"/>
      <c r="BI19" s="27"/>
      <c r="BJ19" s="27"/>
      <c r="BK19" s="27"/>
      <c r="BM19" s="27"/>
      <c r="BN19" s="27"/>
    </row>
    <row r="20" spans="1:66" s="20" customFormat="1" ht="15" customHeight="1" x14ac:dyDescent="0.45">
      <c r="A20" s="24" t="s">
        <v>265</v>
      </c>
      <c r="B20" s="24" t="s">
        <v>300</v>
      </c>
      <c r="C20" s="45">
        <f t="shared" si="0"/>
        <v>19</v>
      </c>
      <c r="D20" s="27">
        <v>1</v>
      </c>
      <c r="E20" s="27">
        <v>1</v>
      </c>
      <c r="F20" s="27"/>
      <c r="G20" s="27">
        <v>1</v>
      </c>
      <c r="H20" s="27">
        <v>1</v>
      </c>
      <c r="I20" s="27">
        <v>1</v>
      </c>
      <c r="J20" s="27">
        <v>1</v>
      </c>
      <c r="K20" s="27"/>
      <c r="L20" s="27"/>
      <c r="M20" s="27"/>
      <c r="N20" s="27">
        <v>1</v>
      </c>
      <c r="O20" s="27"/>
      <c r="P20" s="27"/>
      <c r="Q20" s="27">
        <v>1</v>
      </c>
      <c r="R20" s="27">
        <v>1</v>
      </c>
      <c r="S20" s="27"/>
      <c r="T20" s="27"/>
      <c r="U20" s="27"/>
      <c r="V20" s="27"/>
      <c r="W20" s="27"/>
      <c r="X20" s="27">
        <v>1</v>
      </c>
      <c r="Y20" s="27">
        <v>1</v>
      </c>
      <c r="Z20" s="27"/>
      <c r="AA20" s="27"/>
      <c r="AB20" s="27"/>
      <c r="AC20" s="27"/>
      <c r="AD20" s="27"/>
      <c r="AE20" s="27"/>
      <c r="AF20" s="27">
        <v>1</v>
      </c>
      <c r="AG20" s="27">
        <v>1</v>
      </c>
      <c r="AH20" s="27">
        <v>1</v>
      </c>
      <c r="AI20" s="27">
        <v>1</v>
      </c>
      <c r="AJ20" s="27"/>
      <c r="AK20" s="27"/>
      <c r="AL20" s="27"/>
      <c r="AM20" s="27">
        <v>1</v>
      </c>
      <c r="AN20" s="27"/>
      <c r="AO20" s="27">
        <v>1</v>
      </c>
      <c r="AP20" s="27">
        <v>1</v>
      </c>
      <c r="AQ20" s="27">
        <v>1</v>
      </c>
      <c r="AR20" s="27"/>
      <c r="AS20" s="27">
        <v>1</v>
      </c>
      <c r="AT20" s="27"/>
      <c r="AU20" s="27">
        <v>1</v>
      </c>
      <c r="AV20" s="27">
        <v>1</v>
      </c>
      <c r="AW20" s="27">
        <v>1</v>
      </c>
      <c r="AX20" s="27"/>
      <c r="AY20" s="27"/>
      <c r="AZ20" s="27"/>
      <c r="BA20" s="27"/>
      <c r="BB20" s="27"/>
      <c r="BC20" s="27">
        <v>1</v>
      </c>
      <c r="BD20" s="27"/>
      <c r="BE20" s="27"/>
      <c r="BF20" s="27"/>
      <c r="BG20" s="27"/>
      <c r="BH20" s="27">
        <v>4500</v>
      </c>
      <c r="BI20" s="27" t="s">
        <v>107</v>
      </c>
      <c r="BJ20" s="27"/>
      <c r="BK20" s="27"/>
      <c r="BL20" t="s">
        <v>275</v>
      </c>
      <c r="BM20" s="24"/>
      <c r="BN20" s="24"/>
    </row>
    <row r="21" spans="1:66" ht="15" customHeight="1" x14ac:dyDescent="0.45">
      <c r="A21" s="24" t="s">
        <v>265</v>
      </c>
      <c r="B21" s="24" t="s">
        <v>707</v>
      </c>
      <c r="C21" s="45">
        <f t="shared" si="0"/>
        <v>20</v>
      </c>
      <c r="D21" s="27">
        <v>1</v>
      </c>
      <c r="E21" s="27">
        <v>1</v>
      </c>
      <c r="F21" s="27"/>
      <c r="G21" s="27"/>
      <c r="H21" s="27"/>
      <c r="I21" s="27"/>
      <c r="J21" s="27"/>
      <c r="K21" s="27"/>
      <c r="L21" s="27"/>
      <c r="M21" s="27"/>
      <c r="N21" s="27"/>
      <c r="O21" s="27"/>
      <c r="P21" s="27"/>
      <c r="Q21" s="27">
        <v>1</v>
      </c>
      <c r="R21" s="27"/>
      <c r="S21" s="27"/>
      <c r="T21" s="27"/>
      <c r="U21" s="27"/>
      <c r="V21" s="27"/>
      <c r="W21" s="27"/>
      <c r="X21" s="27"/>
      <c r="Y21" s="27"/>
      <c r="Z21" s="27"/>
      <c r="AA21" s="27"/>
      <c r="AB21" s="27"/>
      <c r="AC21" s="27"/>
      <c r="AD21" s="27"/>
      <c r="AE21" s="27"/>
      <c r="AF21" s="27"/>
      <c r="AG21" s="27">
        <v>1</v>
      </c>
      <c r="AH21" s="27"/>
      <c r="AI21" s="27"/>
      <c r="AJ21" s="27"/>
      <c r="AK21" s="27"/>
      <c r="AL21" s="27"/>
      <c r="AM21" s="27"/>
      <c r="AN21" s="27"/>
      <c r="AO21" s="27"/>
      <c r="AP21" s="27">
        <v>1</v>
      </c>
      <c r="AQ21" s="27"/>
      <c r="AR21" s="27"/>
      <c r="AS21" s="27"/>
      <c r="AT21" s="27">
        <v>1</v>
      </c>
      <c r="AU21" s="27">
        <v>1</v>
      </c>
      <c r="AV21" s="27"/>
      <c r="AW21" s="27"/>
      <c r="AX21" s="27"/>
      <c r="AY21" s="27"/>
      <c r="AZ21" s="27"/>
      <c r="BA21" s="27"/>
      <c r="BB21" s="27"/>
      <c r="BC21" s="27"/>
      <c r="BD21" s="27"/>
      <c r="BE21" s="27"/>
      <c r="BF21" s="27"/>
      <c r="BG21" s="27"/>
      <c r="BH21" s="27"/>
      <c r="BI21" s="27"/>
      <c r="BJ21" s="27"/>
      <c r="BL21" s="24"/>
      <c r="BM21" s="24"/>
    </row>
    <row r="22" spans="1:66" ht="15" customHeight="1" x14ac:dyDescent="0.45">
      <c r="A22" s="24" t="s">
        <v>265</v>
      </c>
      <c r="B22" s="24" t="s">
        <v>702</v>
      </c>
      <c r="C22" s="45">
        <f t="shared" si="0"/>
        <v>21</v>
      </c>
      <c r="D22" s="27">
        <v>1</v>
      </c>
      <c r="E22" s="27"/>
      <c r="F22" s="27"/>
      <c r="G22" s="27"/>
      <c r="H22" s="27"/>
      <c r="I22" s="27">
        <v>1</v>
      </c>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v>1</v>
      </c>
      <c r="AI22" s="27"/>
      <c r="AJ22" s="27"/>
      <c r="AK22" s="27"/>
      <c r="AL22" s="27"/>
      <c r="AM22" s="27"/>
      <c r="AN22" s="27"/>
      <c r="AO22" s="27"/>
      <c r="AP22" s="27">
        <v>1</v>
      </c>
      <c r="AQ22" s="27"/>
      <c r="AR22" s="27"/>
      <c r="AS22" s="27">
        <v>1</v>
      </c>
      <c r="AT22" s="27">
        <v>1</v>
      </c>
      <c r="AU22" s="27">
        <v>1</v>
      </c>
      <c r="AV22" s="27">
        <v>1</v>
      </c>
      <c r="AW22" s="27">
        <v>1</v>
      </c>
      <c r="AX22" s="27">
        <v>1</v>
      </c>
      <c r="AY22" s="27">
        <v>1</v>
      </c>
      <c r="AZ22" s="27"/>
      <c r="BA22" s="27"/>
      <c r="BB22" s="27"/>
      <c r="BC22" s="27"/>
      <c r="BD22" s="27"/>
      <c r="BE22" s="27"/>
      <c r="BF22" s="27"/>
      <c r="BG22" s="27"/>
      <c r="BH22" s="27"/>
      <c r="BI22" s="27"/>
      <c r="BJ22" s="27"/>
      <c r="BL22" s="24"/>
      <c r="BM22" s="24"/>
    </row>
    <row r="23" spans="1:66" ht="15" customHeight="1" x14ac:dyDescent="0.45">
      <c r="A23" s="25" t="s">
        <v>265</v>
      </c>
      <c r="B23" s="24" t="s">
        <v>726</v>
      </c>
      <c r="C23" s="45">
        <f t="shared" si="0"/>
        <v>22</v>
      </c>
      <c r="D23" s="27">
        <v>1</v>
      </c>
      <c r="E23" s="27"/>
      <c r="F23" s="27">
        <v>1</v>
      </c>
      <c r="G23" s="27">
        <v>1</v>
      </c>
      <c r="H23" s="27"/>
      <c r="I23" s="27">
        <v>1</v>
      </c>
      <c r="J23" s="27"/>
      <c r="K23" s="27">
        <v>1</v>
      </c>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t="s">
        <v>308</v>
      </c>
      <c r="AR23" s="27"/>
      <c r="AS23" s="27"/>
      <c r="AT23" s="27"/>
      <c r="AU23" s="27"/>
      <c r="AV23" s="27"/>
      <c r="AW23" s="27">
        <v>1</v>
      </c>
      <c r="AX23" s="27">
        <v>1</v>
      </c>
      <c r="AY23" s="27"/>
      <c r="AZ23" s="27"/>
      <c r="BA23" s="27"/>
      <c r="BB23" s="27"/>
      <c r="BC23" s="27"/>
      <c r="BD23" s="27"/>
      <c r="BE23" s="27"/>
      <c r="BF23" s="27"/>
      <c r="BG23" s="27" t="s">
        <v>208</v>
      </c>
      <c r="BH23" s="27" t="s">
        <v>306</v>
      </c>
      <c r="BI23" s="27"/>
      <c r="BJ23" s="27" t="s">
        <v>124</v>
      </c>
      <c r="BK23" t="s">
        <v>207</v>
      </c>
      <c r="BL23" s="24"/>
      <c r="BM23" s="24"/>
    </row>
    <row r="24" spans="1:66" ht="15" customHeight="1" x14ac:dyDescent="0.45">
      <c r="A24" s="24" t="s">
        <v>265</v>
      </c>
      <c r="B24" s="24" t="s">
        <v>737</v>
      </c>
      <c r="C24" s="45">
        <f t="shared" si="0"/>
        <v>23</v>
      </c>
      <c r="D24" s="27">
        <v>1</v>
      </c>
      <c r="E24" s="27">
        <v>1</v>
      </c>
      <c r="F24" s="27">
        <v>1</v>
      </c>
      <c r="G24" s="27">
        <v>1</v>
      </c>
      <c r="H24" s="27">
        <v>1</v>
      </c>
      <c r="I24" s="27">
        <v>1</v>
      </c>
      <c r="J24" s="27">
        <v>1</v>
      </c>
      <c r="K24" s="27">
        <v>1</v>
      </c>
      <c r="L24" s="27"/>
      <c r="M24" s="27"/>
      <c r="N24" s="27">
        <v>1</v>
      </c>
      <c r="O24" s="27"/>
      <c r="P24" s="27"/>
      <c r="Q24" s="27">
        <v>1</v>
      </c>
      <c r="R24" s="27">
        <v>1</v>
      </c>
      <c r="S24" s="27"/>
      <c r="T24" s="27"/>
      <c r="U24" s="27"/>
      <c r="V24" s="27"/>
      <c r="W24" s="27"/>
      <c r="X24" s="27"/>
      <c r="Y24" s="27"/>
      <c r="Z24" s="27"/>
      <c r="AA24" s="27"/>
      <c r="AB24" s="27"/>
      <c r="AC24" s="27"/>
      <c r="AD24" s="27"/>
      <c r="AE24" s="27">
        <v>1</v>
      </c>
      <c r="AF24" s="27">
        <v>1</v>
      </c>
      <c r="AG24" s="27">
        <v>1</v>
      </c>
      <c r="AH24" s="27"/>
      <c r="AI24" s="27">
        <v>1</v>
      </c>
      <c r="AJ24" s="27"/>
      <c r="AK24" s="27">
        <v>1</v>
      </c>
      <c r="AL24" s="27"/>
      <c r="AM24" s="27">
        <v>1</v>
      </c>
      <c r="AN24" s="27">
        <v>1</v>
      </c>
      <c r="AO24" s="27"/>
      <c r="AP24" s="27">
        <v>1</v>
      </c>
      <c r="AQ24" s="27"/>
      <c r="AR24" s="27"/>
      <c r="AS24" s="27">
        <v>1</v>
      </c>
      <c r="AT24" s="27">
        <v>1</v>
      </c>
      <c r="AU24" s="27">
        <v>1</v>
      </c>
      <c r="AV24" s="27">
        <v>1</v>
      </c>
      <c r="AW24" s="27">
        <v>1</v>
      </c>
      <c r="AX24" s="27"/>
      <c r="AY24" s="27"/>
      <c r="AZ24" s="27">
        <v>1</v>
      </c>
      <c r="BA24" s="27">
        <v>1</v>
      </c>
      <c r="BB24" s="27">
        <v>1</v>
      </c>
      <c r="BC24" s="27">
        <v>1</v>
      </c>
      <c r="BD24" s="27">
        <v>1</v>
      </c>
      <c r="BE24" s="27"/>
      <c r="BF24" s="27"/>
      <c r="BG24" s="27"/>
      <c r="BH24" s="27"/>
      <c r="BI24" s="27"/>
      <c r="BJ24" s="27"/>
      <c r="BK24" t="s">
        <v>275</v>
      </c>
      <c r="BL24" s="24"/>
      <c r="BM24" s="24"/>
    </row>
    <row r="25" spans="1:66" ht="15" customHeight="1" x14ac:dyDescent="0.45">
      <c r="A25" s="24" t="s">
        <v>265</v>
      </c>
      <c r="B25" s="24" t="s">
        <v>733</v>
      </c>
      <c r="C25" s="45">
        <f t="shared" si="0"/>
        <v>24</v>
      </c>
      <c r="D25" s="27">
        <v>1</v>
      </c>
      <c r="E25" s="27">
        <v>1</v>
      </c>
      <c r="F25" s="27">
        <v>1</v>
      </c>
      <c r="G25" s="27">
        <v>1</v>
      </c>
      <c r="H25" s="27">
        <v>1</v>
      </c>
      <c r="I25" s="27">
        <v>1</v>
      </c>
      <c r="J25" s="27">
        <v>1</v>
      </c>
      <c r="K25" s="27"/>
      <c r="L25" s="27"/>
      <c r="M25" s="27"/>
      <c r="N25" s="27"/>
      <c r="O25" s="27"/>
      <c r="P25" s="27"/>
      <c r="Q25" s="27"/>
      <c r="R25" s="27"/>
      <c r="S25" s="27"/>
      <c r="T25" s="27"/>
      <c r="U25" s="27">
        <v>1</v>
      </c>
      <c r="V25" s="27"/>
      <c r="W25" s="27"/>
      <c r="X25" s="27"/>
      <c r="Y25" s="27"/>
      <c r="Z25" s="27"/>
      <c r="AA25" s="27"/>
      <c r="AB25" s="27"/>
      <c r="AC25" s="27"/>
      <c r="AD25" s="27"/>
      <c r="AE25" s="27"/>
      <c r="AF25" s="27"/>
      <c r="AG25" s="27"/>
      <c r="AH25" s="27"/>
      <c r="AI25" s="27"/>
      <c r="AJ25" s="27"/>
      <c r="AK25" s="27"/>
      <c r="AL25" s="27"/>
      <c r="AM25" s="27">
        <v>1</v>
      </c>
      <c r="AN25" s="27">
        <v>1</v>
      </c>
      <c r="AO25" s="27"/>
      <c r="AP25" s="27"/>
      <c r="AQ25" s="27">
        <v>1</v>
      </c>
      <c r="AR25" s="27"/>
      <c r="AS25" s="27"/>
      <c r="AT25" s="27"/>
      <c r="AU25" s="27"/>
      <c r="AV25" s="27">
        <v>1</v>
      </c>
      <c r="AW25" s="27"/>
      <c r="AX25" s="27"/>
      <c r="AY25" s="27"/>
      <c r="AZ25" s="27"/>
      <c r="BA25" s="27"/>
      <c r="BB25" s="27"/>
      <c r="BC25" s="27"/>
      <c r="BD25" s="27"/>
      <c r="BE25" s="27"/>
      <c r="BF25" s="27"/>
      <c r="BG25" s="27"/>
      <c r="BH25" s="27"/>
      <c r="BI25" s="27"/>
      <c r="BJ25" s="27"/>
      <c r="BL25" s="24"/>
      <c r="BM25" s="24"/>
    </row>
    <row r="26" spans="1:66" ht="15" customHeight="1" x14ac:dyDescent="0.45">
      <c r="A26" s="43" t="s">
        <v>593</v>
      </c>
      <c r="B26" s="34" t="s">
        <v>670</v>
      </c>
      <c r="C26" s="45">
        <f t="shared" si="0"/>
        <v>25</v>
      </c>
      <c r="D26" s="34">
        <v>1</v>
      </c>
      <c r="E26" s="34"/>
      <c r="F26" s="34"/>
      <c r="G26" s="34"/>
      <c r="H26" s="34"/>
      <c r="I26" s="34"/>
      <c r="J26" s="34"/>
      <c r="K26" s="34"/>
      <c r="L26" s="34"/>
      <c r="M26" s="34"/>
      <c r="N26" s="34">
        <v>1</v>
      </c>
      <c r="O26" s="34">
        <v>1</v>
      </c>
      <c r="P26" s="34">
        <v>1</v>
      </c>
      <c r="Q26" s="34">
        <v>1</v>
      </c>
      <c r="R26" s="34"/>
      <c r="S26" s="34"/>
      <c r="T26" s="34">
        <v>1</v>
      </c>
      <c r="U26" s="34"/>
      <c r="V26" s="34"/>
      <c r="W26" s="34"/>
      <c r="X26" s="34"/>
      <c r="Y26" s="34"/>
      <c r="Z26" s="34"/>
      <c r="AA26" s="34"/>
      <c r="AB26" s="34"/>
      <c r="AC26" s="34"/>
      <c r="AD26" s="34"/>
      <c r="AE26" s="34"/>
      <c r="AF26" s="34"/>
      <c r="AG26" s="34">
        <v>1</v>
      </c>
      <c r="AH26" s="34">
        <v>1</v>
      </c>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44"/>
      <c r="BL26" s="44"/>
      <c r="BM26" s="44"/>
      <c r="BN26" s="34"/>
    </row>
    <row r="27" spans="1:66" ht="15" customHeight="1" x14ac:dyDescent="0.45">
      <c r="A27" s="43" t="s">
        <v>593</v>
      </c>
      <c r="B27" s="34" t="s">
        <v>671</v>
      </c>
      <c r="C27" s="45">
        <f t="shared" si="0"/>
        <v>26</v>
      </c>
      <c r="D27" s="34"/>
      <c r="E27" s="34"/>
      <c r="F27" s="34"/>
      <c r="G27" s="34"/>
      <c r="H27" s="34"/>
      <c r="I27" s="34"/>
      <c r="J27" s="34"/>
      <c r="K27" s="34"/>
      <c r="L27" s="34"/>
      <c r="M27" s="34">
        <v>1</v>
      </c>
      <c r="N27" s="34">
        <v>1</v>
      </c>
      <c r="O27" s="34">
        <v>1</v>
      </c>
      <c r="P27" s="34">
        <v>1</v>
      </c>
      <c r="Q27" s="34">
        <v>1</v>
      </c>
      <c r="R27" s="34"/>
      <c r="S27" s="34"/>
      <c r="T27" s="34"/>
      <c r="U27" s="34"/>
      <c r="V27" s="34"/>
      <c r="W27" s="34"/>
      <c r="X27" s="34"/>
      <c r="Y27" s="34"/>
      <c r="Z27" s="34"/>
      <c r="AA27" s="34"/>
      <c r="AB27" s="34"/>
      <c r="AC27" s="34"/>
      <c r="AD27" s="34"/>
      <c r="AE27" s="34"/>
      <c r="AF27" s="34"/>
      <c r="AG27" s="34"/>
      <c r="AH27" s="34">
        <v>1</v>
      </c>
      <c r="AI27" s="34"/>
      <c r="AJ27" s="34"/>
      <c r="AK27" s="34"/>
      <c r="AL27" s="34"/>
      <c r="AM27" s="34"/>
      <c r="AN27" s="34"/>
      <c r="AO27" s="34">
        <v>1</v>
      </c>
      <c r="AP27" s="34"/>
      <c r="AQ27" s="34"/>
      <c r="AR27" s="34"/>
      <c r="AS27" s="34"/>
      <c r="AT27" s="34"/>
      <c r="AU27" s="34"/>
      <c r="AV27" s="34"/>
      <c r="AW27" s="34"/>
      <c r="AX27" s="34"/>
      <c r="AY27" s="34"/>
      <c r="AZ27" s="34"/>
      <c r="BA27" s="34"/>
      <c r="BB27" s="34"/>
      <c r="BC27" s="34"/>
      <c r="BD27" s="34"/>
      <c r="BE27" s="34"/>
      <c r="BF27" s="34"/>
      <c r="BG27" s="34"/>
      <c r="BH27" s="34"/>
      <c r="BI27" s="34"/>
      <c r="BJ27" s="34"/>
      <c r="BK27" s="44"/>
      <c r="BL27" s="44"/>
      <c r="BM27" s="44"/>
      <c r="BN27" s="34"/>
    </row>
    <row r="28" spans="1:66" s="34" customFormat="1" ht="15" customHeight="1" x14ac:dyDescent="0.45">
      <c r="A28" s="43" t="s">
        <v>593</v>
      </c>
      <c r="B28" s="34" t="s">
        <v>669</v>
      </c>
      <c r="C28" s="45">
        <f t="shared" si="0"/>
        <v>27</v>
      </c>
      <c r="D28" s="34">
        <v>1</v>
      </c>
      <c r="N28" s="34">
        <v>1</v>
      </c>
      <c r="O28" s="34">
        <v>1</v>
      </c>
      <c r="P28" s="34">
        <v>1</v>
      </c>
      <c r="Q28" s="34">
        <v>1</v>
      </c>
      <c r="S28" s="34">
        <v>1</v>
      </c>
      <c r="T28" s="34">
        <v>1</v>
      </c>
      <c r="AE28" s="34">
        <v>1</v>
      </c>
      <c r="BK28" s="44"/>
      <c r="BL28" s="44"/>
      <c r="BM28" s="44"/>
    </row>
    <row r="29" spans="1:66" s="34" customFormat="1" ht="15" customHeight="1" x14ac:dyDescent="0.45">
      <c r="A29" s="43" t="s">
        <v>593</v>
      </c>
      <c r="B29" s="34" t="s">
        <v>668</v>
      </c>
      <c r="C29" s="45">
        <f t="shared" si="0"/>
        <v>28</v>
      </c>
      <c r="D29" s="34">
        <v>1</v>
      </c>
      <c r="N29" s="34">
        <v>1</v>
      </c>
      <c r="O29" s="34">
        <v>1</v>
      </c>
      <c r="P29" s="34">
        <v>1</v>
      </c>
      <c r="Q29" s="34">
        <v>1</v>
      </c>
      <c r="T29" s="34">
        <v>1</v>
      </c>
      <c r="AF29" s="34">
        <v>1</v>
      </c>
      <c r="AG29" s="34">
        <v>1</v>
      </c>
      <c r="AI29" s="34">
        <v>1</v>
      </c>
      <c r="AK29" s="34">
        <v>1</v>
      </c>
      <c r="AM29" s="34">
        <v>1</v>
      </c>
      <c r="BK29" s="44"/>
      <c r="BL29" s="44"/>
      <c r="BM29" s="44"/>
    </row>
    <row r="30" spans="1:66" s="34" customFormat="1" ht="15" customHeight="1" x14ac:dyDescent="0.45">
      <c r="A30" s="43" t="s">
        <v>593</v>
      </c>
      <c r="B30" s="34" t="s">
        <v>667</v>
      </c>
      <c r="C30" s="45">
        <f t="shared" si="0"/>
        <v>29</v>
      </c>
      <c r="M30" s="34">
        <v>1</v>
      </c>
      <c r="N30" s="34">
        <v>1</v>
      </c>
      <c r="O30" s="34">
        <v>1</v>
      </c>
      <c r="P30" s="34">
        <v>1</v>
      </c>
      <c r="Q30" s="34">
        <v>1</v>
      </c>
      <c r="S30" s="34">
        <v>1</v>
      </c>
      <c r="T30" s="34">
        <v>1</v>
      </c>
      <c r="AI30" s="34">
        <v>1</v>
      </c>
      <c r="AK30" s="34">
        <v>1</v>
      </c>
      <c r="AM30" s="34">
        <v>1</v>
      </c>
      <c r="AN30" s="34">
        <v>1</v>
      </c>
      <c r="AO30" s="34">
        <v>1</v>
      </c>
      <c r="BK30" s="44"/>
      <c r="BL30" s="44"/>
      <c r="BM30" s="44"/>
    </row>
    <row r="31" spans="1:66" s="34" customFormat="1" ht="15" customHeight="1" x14ac:dyDescent="0.45">
      <c r="A31" s="25" t="s">
        <v>593</v>
      </c>
      <c r="B31" s="24" t="s">
        <v>588</v>
      </c>
      <c r="C31" s="45">
        <f t="shared" si="0"/>
        <v>30</v>
      </c>
      <c r="D31" s="24"/>
      <c r="E31" s="24"/>
      <c r="F31" s="24"/>
      <c r="G31" s="24"/>
      <c r="H31" s="24"/>
      <c r="I31" s="24"/>
      <c r="J31" s="24"/>
      <c r="K31" s="24"/>
      <c r="L31" s="24"/>
      <c r="M31" s="26"/>
      <c r="N31" s="24"/>
      <c r="O31" s="24">
        <v>1</v>
      </c>
      <c r="P31" s="24"/>
      <c r="Q31" s="24">
        <v>1</v>
      </c>
      <c r="R31" s="24"/>
      <c r="S31" s="24"/>
      <c r="T31" s="24">
        <v>1</v>
      </c>
      <c r="U31" s="24"/>
      <c r="V31" s="24"/>
      <c r="W31" s="24"/>
      <c r="X31" s="24"/>
      <c r="Y31" s="24"/>
      <c r="Z31" s="24"/>
      <c r="AA31" s="24"/>
      <c r="AB31" s="24"/>
      <c r="AC31" s="24"/>
      <c r="AD31" s="24" t="s">
        <v>598</v>
      </c>
      <c r="AE31" s="24">
        <v>1</v>
      </c>
      <c r="AF31" s="24">
        <v>1</v>
      </c>
      <c r="AG31" s="24">
        <v>1</v>
      </c>
      <c r="AH31" s="24">
        <v>1</v>
      </c>
      <c r="AI31" s="24"/>
      <c r="AJ31" s="24"/>
      <c r="AK31" s="24"/>
      <c r="AL31" s="24"/>
      <c r="AM31" s="24"/>
      <c r="AN31" s="24"/>
      <c r="AO31" s="24"/>
      <c r="AP31" s="24"/>
      <c r="AQ31" s="24" t="s">
        <v>599</v>
      </c>
      <c r="AR31" s="24">
        <v>1</v>
      </c>
      <c r="AS31" s="24"/>
      <c r="AT31" s="24"/>
      <c r="AU31" s="24"/>
      <c r="AV31" s="24"/>
      <c r="AW31" s="24"/>
      <c r="AX31" s="24"/>
      <c r="AY31" s="24"/>
      <c r="AZ31" s="24"/>
      <c r="BA31" s="24"/>
      <c r="BB31" s="24"/>
      <c r="BC31" s="24"/>
      <c r="BD31" s="24"/>
      <c r="BE31" s="24"/>
      <c r="BF31" s="24"/>
      <c r="BG31" s="26"/>
      <c r="BH31" s="26"/>
      <c r="BI31" s="24"/>
      <c r="BJ31" s="24"/>
      <c r="BK31" s="24" t="s">
        <v>595</v>
      </c>
      <c r="BL31" s="24"/>
      <c r="BM31" s="24"/>
      <c r="BN31"/>
    </row>
    <row r="32" spans="1:66" s="34" customFormat="1" ht="15" customHeight="1" x14ac:dyDescent="0.45">
      <c r="A32" s="25" t="s">
        <v>593</v>
      </c>
      <c r="B32" s="24" t="s">
        <v>592</v>
      </c>
      <c r="C32" s="45">
        <f t="shared" si="0"/>
        <v>31</v>
      </c>
      <c r="D32" s="24"/>
      <c r="E32" s="24"/>
      <c r="F32" s="24"/>
      <c r="G32" s="24"/>
      <c r="H32" s="24"/>
      <c r="I32" s="24"/>
      <c r="J32" s="24"/>
      <c r="K32" s="24"/>
      <c r="L32" s="24"/>
      <c r="M32" s="24" t="s">
        <v>597</v>
      </c>
      <c r="N32" s="24"/>
      <c r="O32" s="24">
        <v>1</v>
      </c>
      <c r="P32" s="24">
        <v>1</v>
      </c>
      <c r="Q32" s="24">
        <v>1</v>
      </c>
      <c r="R32" s="24"/>
      <c r="S32" s="24"/>
      <c r="T32" s="24">
        <v>1</v>
      </c>
      <c r="U32" s="24"/>
      <c r="V32" s="24"/>
      <c r="W32" s="24"/>
      <c r="X32" s="24"/>
      <c r="Y32" s="24"/>
      <c r="Z32" s="24"/>
      <c r="AA32" s="24">
        <v>1</v>
      </c>
      <c r="AB32" s="24">
        <v>1</v>
      </c>
      <c r="AC32" s="24"/>
      <c r="AD32" s="24"/>
      <c r="AE32" s="24"/>
      <c r="AF32" s="24"/>
      <c r="AG32" s="24">
        <v>1</v>
      </c>
      <c r="AH32" s="24"/>
      <c r="AI32" s="24"/>
      <c r="AJ32" s="24"/>
      <c r="AK32" s="24"/>
      <c r="AL32" s="24"/>
      <c r="AM32" s="24"/>
      <c r="AN32" s="24"/>
      <c r="AO32" s="24">
        <v>1</v>
      </c>
      <c r="AP32" s="24">
        <v>1</v>
      </c>
      <c r="AQ32" s="24" t="s">
        <v>600</v>
      </c>
      <c r="AR32" s="24">
        <v>1</v>
      </c>
      <c r="AS32" s="24"/>
      <c r="AT32" s="24"/>
      <c r="AU32" s="24"/>
      <c r="AV32" s="24"/>
      <c r="AW32" s="24"/>
      <c r="AX32" s="24"/>
      <c r="AY32" s="24"/>
      <c r="AZ32" s="24"/>
      <c r="BA32" s="24">
        <v>1</v>
      </c>
      <c r="BB32" s="24">
        <v>1</v>
      </c>
      <c r="BC32" s="24">
        <v>1</v>
      </c>
      <c r="BD32" s="24">
        <v>1</v>
      </c>
      <c r="BE32" s="24">
        <v>1</v>
      </c>
      <c r="BF32" s="24"/>
      <c r="BG32" s="24" t="s">
        <v>601</v>
      </c>
      <c r="BH32" s="26"/>
      <c r="BI32" s="27"/>
      <c r="BJ32" s="27"/>
      <c r="BK32" s="24" t="s">
        <v>596</v>
      </c>
      <c r="BL32" s="24"/>
      <c r="BM32" s="24"/>
      <c r="BN32"/>
    </row>
    <row r="33" spans="1:66" s="20" customFormat="1" ht="15" customHeight="1" x14ac:dyDescent="0.45">
      <c r="A33" s="47" t="s">
        <v>90</v>
      </c>
      <c r="B33" s="27" t="s">
        <v>138</v>
      </c>
      <c r="C33" s="45">
        <f t="shared" si="0"/>
        <v>32</v>
      </c>
      <c r="D33" s="27"/>
      <c r="E33" s="27"/>
      <c r="F33" s="27"/>
      <c r="G33" s="27"/>
      <c r="H33" s="27"/>
      <c r="I33" s="27"/>
      <c r="J33" s="27"/>
      <c r="K33" s="27"/>
      <c r="L33" s="27"/>
      <c r="M33" s="27"/>
      <c r="N33" s="27">
        <v>1</v>
      </c>
      <c r="O33" s="27"/>
      <c r="P33" s="27"/>
      <c r="Q33" s="27"/>
      <c r="R33" s="27"/>
      <c r="S33" s="27"/>
      <c r="T33" s="27"/>
      <c r="U33" s="27">
        <v>1</v>
      </c>
      <c r="V33" s="27"/>
      <c r="W33" s="27"/>
      <c r="X33" s="27"/>
      <c r="Y33" s="27"/>
      <c r="Z33" s="27"/>
      <c r="AA33" s="27"/>
      <c r="AB33" s="27"/>
      <c r="AC33" s="27"/>
      <c r="AD33" s="27"/>
      <c r="AE33" s="27"/>
      <c r="AF33" s="27"/>
      <c r="AG33" s="27"/>
      <c r="AH33" s="27"/>
      <c r="AI33" s="27">
        <v>1</v>
      </c>
      <c r="AJ33" s="27">
        <v>1</v>
      </c>
      <c r="AK33" s="27"/>
      <c r="AL33" s="27"/>
      <c r="AM33" s="27"/>
      <c r="AN33" s="27"/>
      <c r="AO33" s="27"/>
      <c r="AP33" s="27"/>
      <c r="AQ33" s="27"/>
      <c r="AR33" s="27"/>
      <c r="AS33" s="27"/>
      <c r="AT33" s="27"/>
      <c r="AU33" s="27"/>
      <c r="AV33" s="27">
        <v>1</v>
      </c>
      <c r="AW33" s="27">
        <v>1</v>
      </c>
      <c r="AX33" s="27">
        <v>1</v>
      </c>
      <c r="AY33" s="27">
        <v>1</v>
      </c>
      <c r="AZ33" s="27"/>
      <c r="BA33" s="27"/>
      <c r="BB33" s="27">
        <v>1</v>
      </c>
      <c r="BC33" s="27">
        <v>1</v>
      </c>
      <c r="BD33" s="27">
        <v>1</v>
      </c>
      <c r="BE33" s="27"/>
      <c r="BF33" s="27"/>
      <c r="BG33" s="27"/>
      <c r="BH33" s="27"/>
      <c r="BI33" s="27"/>
      <c r="BJ33" s="27"/>
      <c r="BK33" s="27"/>
      <c r="BL33" s="27"/>
      <c r="BM33" s="27"/>
    </row>
    <row r="34" spans="1:66" s="20" customFormat="1" ht="15" customHeight="1" x14ac:dyDescent="0.45">
      <c r="A34" s="47" t="s">
        <v>90</v>
      </c>
      <c r="B34" s="20" t="s">
        <v>680</v>
      </c>
      <c r="C34" s="45">
        <f t="shared" si="0"/>
        <v>33</v>
      </c>
      <c r="K34" s="20">
        <v>1</v>
      </c>
      <c r="L34" s="20">
        <v>1</v>
      </c>
      <c r="Q34" s="20">
        <v>1</v>
      </c>
      <c r="W34" s="20">
        <v>1</v>
      </c>
      <c r="AA34" s="20">
        <v>1</v>
      </c>
      <c r="AB34" s="20">
        <v>1</v>
      </c>
      <c r="AD34" s="20" t="s">
        <v>684</v>
      </c>
      <c r="AG34" s="20">
        <v>1</v>
      </c>
      <c r="AM34" s="20">
        <v>1</v>
      </c>
      <c r="AN34" s="20">
        <v>1</v>
      </c>
      <c r="AO34" s="20">
        <v>1</v>
      </c>
      <c r="AP34" s="20">
        <v>1</v>
      </c>
      <c r="AR34" s="20">
        <v>1</v>
      </c>
      <c r="AS34" s="20">
        <v>1</v>
      </c>
      <c r="AT34" s="20">
        <v>1</v>
      </c>
      <c r="AU34" s="20">
        <v>1</v>
      </c>
      <c r="BG34" s="20" t="s">
        <v>694</v>
      </c>
      <c r="BK34" s="27" t="s">
        <v>689</v>
      </c>
      <c r="BL34" s="27"/>
      <c r="BM34" s="27"/>
    </row>
    <row r="35" spans="1:66" s="20" customFormat="1" ht="15" customHeight="1" x14ac:dyDescent="0.45">
      <c r="A35" s="47" t="s">
        <v>90</v>
      </c>
      <c r="B35" s="27" t="s">
        <v>102</v>
      </c>
      <c r="C35" s="45">
        <f t="shared" ref="C35:C66" si="1">1+C34</f>
        <v>34</v>
      </c>
      <c r="D35" s="29"/>
      <c r="E35" s="29"/>
      <c r="F35" s="29"/>
      <c r="G35" s="29"/>
      <c r="H35" s="29"/>
      <c r="I35" s="29"/>
      <c r="J35" s="29"/>
      <c r="K35" s="29"/>
      <c r="L35" s="29"/>
      <c r="M35" s="29"/>
      <c r="N35" s="29">
        <v>1</v>
      </c>
      <c r="O35" s="29"/>
      <c r="P35" s="29"/>
      <c r="Q35" s="29"/>
      <c r="R35" s="29">
        <v>1</v>
      </c>
      <c r="S35" s="29"/>
      <c r="T35" s="29"/>
      <c r="U35" s="29"/>
      <c r="V35" s="29"/>
      <c r="W35" s="29">
        <v>1</v>
      </c>
      <c r="X35" s="29"/>
      <c r="Y35" s="29"/>
      <c r="Z35" s="29"/>
      <c r="AA35" s="29"/>
      <c r="AB35" s="29"/>
      <c r="AC35" s="29"/>
      <c r="AD35" s="29"/>
      <c r="AE35" s="48">
        <v>1</v>
      </c>
      <c r="AF35" s="48">
        <v>1</v>
      </c>
      <c r="AG35" s="48"/>
      <c r="AH35" s="48"/>
      <c r="AI35" s="48"/>
      <c r="AJ35" s="48"/>
      <c r="AK35" s="48"/>
      <c r="AL35" s="48"/>
      <c r="AM35" s="48">
        <v>1</v>
      </c>
      <c r="AN35" s="48"/>
      <c r="AO35" s="48"/>
      <c r="AP35" s="48"/>
      <c r="AQ35" s="29"/>
      <c r="AR35" s="29"/>
      <c r="AS35" s="29"/>
      <c r="AT35" s="29">
        <v>1</v>
      </c>
      <c r="AU35" s="29">
        <v>1</v>
      </c>
      <c r="AV35" s="29">
        <v>1</v>
      </c>
      <c r="AW35" s="29"/>
      <c r="AX35" s="29"/>
      <c r="AY35" s="29"/>
      <c r="AZ35" s="29"/>
      <c r="BA35" s="29"/>
      <c r="BB35" s="29"/>
      <c r="BC35" s="29"/>
      <c r="BD35" s="29"/>
      <c r="BE35" s="29"/>
      <c r="BF35" s="29"/>
      <c r="BG35" s="29" t="s">
        <v>325</v>
      </c>
      <c r="BH35" s="29" t="s">
        <v>76</v>
      </c>
      <c r="BI35" s="27"/>
      <c r="BJ35" s="27"/>
      <c r="BK35" s="20" t="s">
        <v>124</v>
      </c>
      <c r="BL35" s="27"/>
      <c r="BM35" s="27"/>
    </row>
    <row r="36" spans="1:66" s="20" customFormat="1" ht="15" customHeight="1" x14ac:dyDescent="0.45">
      <c r="A36" s="47" t="s">
        <v>90</v>
      </c>
      <c r="B36" s="27" t="s">
        <v>140</v>
      </c>
      <c r="C36" s="45">
        <f>1+C35</f>
        <v>35</v>
      </c>
      <c r="D36" s="27"/>
      <c r="E36" s="27"/>
      <c r="F36" s="27"/>
      <c r="G36" s="27"/>
      <c r="H36" s="27"/>
      <c r="I36" s="27"/>
      <c r="J36" s="27"/>
      <c r="K36" s="27"/>
      <c r="L36" s="27"/>
      <c r="M36" s="27"/>
      <c r="N36" s="27">
        <v>1</v>
      </c>
      <c r="O36" s="27"/>
      <c r="P36" s="27"/>
      <c r="Q36" s="27"/>
      <c r="R36" s="27"/>
      <c r="S36" s="27"/>
      <c r="T36" s="27"/>
      <c r="U36" s="27">
        <v>1</v>
      </c>
      <c r="V36" s="27"/>
      <c r="W36" s="27"/>
      <c r="X36" s="27"/>
      <c r="Y36" s="27"/>
      <c r="Z36" s="27"/>
      <c r="AA36" s="27"/>
      <c r="AB36" s="27"/>
      <c r="AC36" s="27"/>
      <c r="AD36" s="27"/>
      <c r="AE36" s="27"/>
      <c r="AF36" s="27"/>
      <c r="AG36" s="27"/>
      <c r="AH36" s="27"/>
      <c r="AI36" s="27"/>
      <c r="AJ36" s="27"/>
      <c r="AK36" s="27"/>
      <c r="AL36" s="27"/>
      <c r="AM36" s="27"/>
      <c r="AN36" s="27"/>
      <c r="AO36" s="27"/>
      <c r="AP36" s="27">
        <v>1</v>
      </c>
      <c r="AQ36" s="27">
        <v>1</v>
      </c>
      <c r="AR36" s="27"/>
      <c r="AS36" s="27"/>
      <c r="AT36" s="27"/>
      <c r="AU36" s="27"/>
      <c r="AV36" s="27">
        <v>1</v>
      </c>
      <c r="AW36" s="27">
        <v>1</v>
      </c>
      <c r="AX36" s="27">
        <v>1</v>
      </c>
      <c r="AY36" s="27">
        <v>1</v>
      </c>
      <c r="AZ36" s="27"/>
      <c r="BA36" s="27"/>
      <c r="BB36" s="27">
        <v>1</v>
      </c>
      <c r="BC36" s="27">
        <v>1</v>
      </c>
      <c r="BD36" s="27">
        <v>1</v>
      </c>
      <c r="BE36" s="27"/>
      <c r="BF36" s="27"/>
      <c r="BG36" s="27"/>
      <c r="BH36" s="27"/>
      <c r="BI36" s="27"/>
      <c r="BJ36" s="27"/>
      <c r="BK36" s="27"/>
      <c r="BL36" s="27"/>
      <c r="BM36" s="27"/>
    </row>
    <row r="37" spans="1:66" s="20" customFormat="1" ht="15" customHeight="1" x14ac:dyDescent="0.45">
      <c r="A37" s="47" t="s">
        <v>90</v>
      </c>
      <c r="B37" s="27" t="s">
        <v>100</v>
      </c>
      <c r="C37" s="45">
        <f t="shared" si="1"/>
        <v>36</v>
      </c>
      <c r="D37" s="29"/>
      <c r="E37" s="29"/>
      <c r="F37" s="29"/>
      <c r="G37" s="29"/>
      <c r="H37" s="29"/>
      <c r="I37" s="29">
        <v>1</v>
      </c>
      <c r="J37" s="29"/>
      <c r="K37" s="29"/>
      <c r="L37" s="29"/>
      <c r="M37" s="29" t="s">
        <v>106</v>
      </c>
      <c r="N37" s="29"/>
      <c r="O37" s="29">
        <v>1</v>
      </c>
      <c r="P37" s="29"/>
      <c r="Q37" s="29"/>
      <c r="R37" s="29">
        <v>1</v>
      </c>
      <c r="S37" s="29"/>
      <c r="T37" s="29">
        <v>1</v>
      </c>
      <c r="U37" s="29">
        <v>1</v>
      </c>
      <c r="V37" s="29"/>
      <c r="W37" s="29"/>
      <c r="X37" s="29"/>
      <c r="Y37" s="29">
        <v>1</v>
      </c>
      <c r="Z37" s="29"/>
      <c r="AA37" s="29">
        <v>1</v>
      </c>
      <c r="AB37" s="29"/>
      <c r="AC37" s="29"/>
      <c r="AD37" s="29"/>
      <c r="AE37" s="49"/>
      <c r="AF37" s="49"/>
      <c r="AG37" s="49"/>
      <c r="AH37" s="49">
        <v>1</v>
      </c>
      <c r="AI37" s="49"/>
      <c r="AJ37" s="49"/>
      <c r="AK37" s="49"/>
      <c r="AL37" s="49"/>
      <c r="AM37" s="49"/>
      <c r="AN37" s="49"/>
      <c r="AO37" s="49">
        <v>1</v>
      </c>
      <c r="AP37" s="49"/>
      <c r="AQ37" s="29"/>
      <c r="AR37" s="29"/>
      <c r="AS37" s="29">
        <v>1</v>
      </c>
      <c r="AT37" s="29">
        <v>1</v>
      </c>
      <c r="AU37" s="29">
        <v>1</v>
      </c>
      <c r="AV37" s="29">
        <v>1</v>
      </c>
      <c r="AW37" s="29">
        <v>1</v>
      </c>
      <c r="AX37" s="29">
        <v>1</v>
      </c>
      <c r="AY37" s="29">
        <v>1</v>
      </c>
      <c r="AZ37" s="29">
        <v>1</v>
      </c>
      <c r="BA37" s="29">
        <v>1</v>
      </c>
      <c r="BB37" s="29">
        <v>1</v>
      </c>
      <c r="BC37" s="29">
        <v>1</v>
      </c>
      <c r="BD37" s="29">
        <v>1</v>
      </c>
      <c r="BE37" s="29">
        <v>1</v>
      </c>
      <c r="BF37" s="29"/>
      <c r="BG37" s="29" t="s">
        <v>322</v>
      </c>
      <c r="BH37" s="29" t="s">
        <v>76</v>
      </c>
      <c r="BI37" s="27"/>
      <c r="BJ37" s="27"/>
      <c r="BK37" s="27" t="s">
        <v>124</v>
      </c>
      <c r="BL37" s="27"/>
      <c r="BM37" s="27"/>
    </row>
    <row r="38" spans="1:66" s="20" customFormat="1" ht="15" customHeight="1" x14ac:dyDescent="0.45">
      <c r="A38" s="47" t="s">
        <v>90</v>
      </c>
      <c r="B38" s="27" t="s">
        <v>98</v>
      </c>
      <c r="C38" s="45">
        <f t="shared" si="1"/>
        <v>37</v>
      </c>
      <c r="D38" s="27"/>
      <c r="E38" s="27"/>
      <c r="F38" s="27"/>
      <c r="G38" s="27"/>
      <c r="H38" s="27"/>
      <c r="I38" s="27"/>
      <c r="J38" s="27"/>
      <c r="K38" s="27"/>
      <c r="L38" s="27"/>
      <c r="M38" s="27">
        <v>1</v>
      </c>
      <c r="N38" s="27"/>
      <c r="O38" s="27"/>
      <c r="P38" s="27"/>
      <c r="Q38" s="27"/>
      <c r="R38" s="27">
        <v>1</v>
      </c>
      <c r="S38" s="27"/>
      <c r="T38" s="27">
        <v>1</v>
      </c>
      <c r="U38" s="27">
        <v>1</v>
      </c>
      <c r="V38" s="27"/>
      <c r="W38" s="27"/>
      <c r="X38" s="27"/>
      <c r="Y38" s="27">
        <v>1</v>
      </c>
      <c r="Z38" s="27"/>
      <c r="AA38" s="27">
        <v>1</v>
      </c>
      <c r="AB38" s="27"/>
      <c r="AC38" s="27"/>
      <c r="AD38" s="27"/>
      <c r="AE38" s="24">
        <v>1</v>
      </c>
      <c r="AF38" s="24">
        <v>1</v>
      </c>
      <c r="AG38" s="24"/>
      <c r="AH38" s="24"/>
      <c r="AI38" s="24">
        <v>1</v>
      </c>
      <c r="AJ38" s="24">
        <v>1</v>
      </c>
      <c r="AK38" s="24"/>
      <c r="AL38" s="24"/>
      <c r="AM38" s="24"/>
      <c r="AN38" s="24">
        <v>1</v>
      </c>
      <c r="AO38" s="24"/>
      <c r="AP38" s="24"/>
      <c r="AQ38" s="24"/>
      <c r="AR38" s="27"/>
      <c r="AS38" s="27">
        <v>1</v>
      </c>
      <c r="AT38" s="27">
        <v>1</v>
      </c>
      <c r="AU38" s="27">
        <v>1</v>
      </c>
      <c r="AV38" s="27">
        <v>1</v>
      </c>
      <c r="AW38" s="27">
        <v>1</v>
      </c>
      <c r="AX38" s="27">
        <v>1</v>
      </c>
      <c r="AY38" s="27">
        <v>1</v>
      </c>
      <c r="AZ38" s="27">
        <v>1</v>
      </c>
      <c r="BA38" s="27"/>
      <c r="BB38" s="27">
        <v>1</v>
      </c>
      <c r="BC38" s="27">
        <v>1</v>
      </c>
      <c r="BD38" s="27">
        <v>1</v>
      </c>
      <c r="BE38" s="27"/>
      <c r="BF38" s="27">
        <v>1</v>
      </c>
      <c r="BG38" s="27" t="s">
        <v>108</v>
      </c>
      <c r="BH38" s="27" t="s">
        <v>76</v>
      </c>
      <c r="BI38" s="27" t="s">
        <v>109</v>
      </c>
      <c r="BJ38" s="27" t="s">
        <v>87</v>
      </c>
      <c r="BK38" s="27" t="s">
        <v>105</v>
      </c>
      <c r="BL38" s="27"/>
      <c r="BM38" s="27"/>
    </row>
    <row r="39" spans="1:66" ht="15" customHeight="1" x14ac:dyDescent="0.45">
      <c r="A39" s="25" t="s">
        <v>90</v>
      </c>
      <c r="B39" s="24" t="s">
        <v>99</v>
      </c>
      <c r="C39" s="45">
        <f t="shared" si="1"/>
        <v>38</v>
      </c>
      <c r="D39" s="24"/>
      <c r="E39" s="24"/>
      <c r="F39" s="24">
        <v>1</v>
      </c>
      <c r="G39" s="24"/>
      <c r="H39" s="24"/>
      <c r="I39" s="24">
        <v>1</v>
      </c>
      <c r="J39" s="24"/>
      <c r="K39" s="24"/>
      <c r="L39" s="24"/>
      <c r="M39" s="24">
        <v>1</v>
      </c>
      <c r="N39" s="24">
        <v>1</v>
      </c>
      <c r="O39" s="24">
        <v>1</v>
      </c>
      <c r="P39" s="24">
        <v>1</v>
      </c>
      <c r="Q39" s="24">
        <v>1</v>
      </c>
      <c r="R39" s="24">
        <v>1</v>
      </c>
      <c r="S39" s="24">
        <v>1</v>
      </c>
      <c r="T39" s="24">
        <v>1</v>
      </c>
      <c r="U39" s="24">
        <v>1</v>
      </c>
      <c r="V39" s="24"/>
      <c r="W39" s="24"/>
      <c r="X39" s="24"/>
      <c r="Y39" s="24">
        <v>1</v>
      </c>
      <c r="Z39" s="24"/>
      <c r="AA39" s="24">
        <v>1</v>
      </c>
      <c r="AB39" s="24"/>
      <c r="AC39" s="24"/>
      <c r="AD39" s="24"/>
      <c r="AE39" s="24"/>
      <c r="AF39" s="24">
        <v>1</v>
      </c>
      <c r="AG39" s="24">
        <v>1</v>
      </c>
      <c r="AH39" s="24"/>
      <c r="AI39" s="24"/>
      <c r="AJ39" s="24"/>
      <c r="AK39" s="24"/>
      <c r="AL39" s="24"/>
      <c r="AM39" s="24">
        <v>1</v>
      </c>
      <c r="AN39" s="24"/>
      <c r="AO39" s="24"/>
      <c r="AP39" s="24"/>
      <c r="AQ39" s="24"/>
      <c r="AR39" s="24"/>
      <c r="AS39" s="24">
        <v>1</v>
      </c>
      <c r="AT39" s="28">
        <v>1</v>
      </c>
      <c r="AU39" s="28">
        <v>1</v>
      </c>
      <c r="AV39" s="28">
        <v>1</v>
      </c>
      <c r="AW39" s="28">
        <v>1</v>
      </c>
      <c r="AX39" s="28">
        <v>1</v>
      </c>
      <c r="AY39" s="28">
        <v>1</v>
      </c>
      <c r="AZ39" s="28">
        <v>1</v>
      </c>
      <c r="BA39" s="28">
        <v>1</v>
      </c>
      <c r="BB39" s="28">
        <v>1</v>
      </c>
      <c r="BC39" s="28">
        <v>1</v>
      </c>
      <c r="BD39" s="28">
        <v>1</v>
      </c>
      <c r="BE39" s="28">
        <v>1</v>
      </c>
      <c r="BF39" s="28">
        <v>1</v>
      </c>
      <c r="BG39" s="28" t="s">
        <v>320</v>
      </c>
      <c r="BH39" s="28" t="s">
        <v>76</v>
      </c>
      <c r="BI39" s="29" t="s">
        <v>321</v>
      </c>
      <c r="BJ39" s="27"/>
      <c r="BK39" t="s">
        <v>105</v>
      </c>
      <c r="BL39" s="24"/>
      <c r="BM39" s="24"/>
    </row>
    <row r="40" spans="1:66" ht="15" customHeight="1" x14ac:dyDescent="0.45">
      <c r="A40" s="25" t="s">
        <v>90</v>
      </c>
      <c r="B40" s="24" t="s">
        <v>666</v>
      </c>
      <c r="C40" s="45">
        <f t="shared" si="1"/>
        <v>39</v>
      </c>
      <c r="D40" s="24">
        <v>1</v>
      </c>
      <c r="E40" s="24"/>
      <c r="F40" s="24"/>
      <c r="G40" s="24"/>
      <c r="H40" s="24"/>
      <c r="I40" s="24">
        <v>1</v>
      </c>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v>1</v>
      </c>
      <c r="AJ40" s="24">
        <v>1</v>
      </c>
      <c r="AK40" s="24"/>
      <c r="AL40" s="24"/>
      <c r="AM40" s="24"/>
      <c r="AN40" s="24">
        <v>1</v>
      </c>
      <c r="AO40" s="24"/>
      <c r="AP40" s="24">
        <v>1</v>
      </c>
      <c r="AQ40" s="24"/>
      <c r="AR40" s="24"/>
      <c r="AS40" s="24"/>
      <c r="AT40" s="24"/>
      <c r="AU40" s="24"/>
      <c r="AV40" s="24"/>
      <c r="AW40" s="24"/>
      <c r="AX40" s="24"/>
      <c r="AY40" s="24"/>
      <c r="AZ40" s="24"/>
      <c r="BA40" s="24"/>
      <c r="BB40" s="24"/>
      <c r="BC40" s="24"/>
      <c r="BD40" s="24"/>
      <c r="BE40" s="24"/>
      <c r="BF40" s="24"/>
      <c r="BG40" s="24"/>
      <c r="BH40" s="26"/>
      <c r="BI40" s="27"/>
      <c r="BJ40" s="27"/>
      <c r="BK40" s="24"/>
      <c r="BL40" s="24"/>
      <c r="BM40" s="24"/>
    </row>
    <row r="41" spans="1:66" ht="15" customHeight="1" x14ac:dyDescent="0.45">
      <c r="A41" s="25" t="s">
        <v>90</v>
      </c>
      <c r="B41" s="20" t="s">
        <v>682</v>
      </c>
      <c r="C41" s="45">
        <f t="shared" si="1"/>
        <v>40</v>
      </c>
      <c r="D41" s="20">
        <v>1</v>
      </c>
      <c r="E41" s="20"/>
      <c r="F41" s="20"/>
      <c r="G41" s="20"/>
      <c r="H41" s="20"/>
      <c r="I41" s="20"/>
      <c r="J41" s="20"/>
      <c r="K41" s="20">
        <v>1</v>
      </c>
      <c r="L41" s="20"/>
      <c r="M41" s="20"/>
      <c r="N41" s="20"/>
      <c r="O41" s="20">
        <v>1</v>
      </c>
      <c r="P41" s="20">
        <v>1</v>
      </c>
      <c r="Q41" s="20">
        <v>1</v>
      </c>
      <c r="R41" s="20">
        <v>1</v>
      </c>
      <c r="S41" s="20">
        <v>1</v>
      </c>
      <c r="T41" s="20">
        <v>1</v>
      </c>
      <c r="U41" s="20"/>
      <c r="V41" s="20">
        <v>1</v>
      </c>
      <c r="W41" s="20">
        <v>1</v>
      </c>
      <c r="X41" s="20"/>
      <c r="Y41" s="20">
        <v>1</v>
      </c>
      <c r="Z41" s="20"/>
      <c r="AA41" s="20">
        <v>1</v>
      </c>
      <c r="AB41" s="20">
        <v>1</v>
      </c>
      <c r="AC41" s="20"/>
      <c r="AD41" s="20"/>
      <c r="AE41" s="20">
        <v>1</v>
      </c>
      <c r="AF41" s="20">
        <v>1</v>
      </c>
      <c r="AG41" s="20">
        <v>1</v>
      </c>
      <c r="AH41" s="20">
        <v>1</v>
      </c>
      <c r="AI41" s="20"/>
      <c r="AJ41" s="20">
        <v>1</v>
      </c>
      <c r="AK41" s="20"/>
      <c r="AL41" s="20"/>
      <c r="AM41" s="20"/>
      <c r="AN41" s="20">
        <v>1</v>
      </c>
      <c r="AO41" s="20">
        <v>1</v>
      </c>
      <c r="AP41" s="20">
        <v>1</v>
      </c>
      <c r="AQ41" s="20"/>
      <c r="AR41" s="20"/>
      <c r="AS41" s="20"/>
      <c r="AT41" s="20">
        <v>1</v>
      </c>
      <c r="AU41" s="20">
        <v>1</v>
      </c>
      <c r="AV41" s="20">
        <v>1</v>
      </c>
      <c r="AW41" s="20">
        <v>1</v>
      </c>
      <c r="AX41" s="20"/>
      <c r="AY41" s="20"/>
      <c r="AZ41" s="20"/>
      <c r="BA41" s="20">
        <v>1</v>
      </c>
      <c r="BB41" s="20"/>
      <c r="BC41" s="20">
        <v>1</v>
      </c>
      <c r="BD41" s="20">
        <v>1</v>
      </c>
      <c r="BE41" s="20">
        <v>1</v>
      </c>
      <c r="BF41" s="20"/>
      <c r="BG41" s="20" t="s">
        <v>696</v>
      </c>
      <c r="BH41" s="20"/>
      <c r="BI41" s="20"/>
      <c r="BJ41" s="20"/>
      <c r="BK41" s="27" t="s">
        <v>691</v>
      </c>
      <c r="BL41" s="27"/>
      <c r="BM41" s="27"/>
      <c r="BN41" s="20"/>
    </row>
    <row r="42" spans="1:66" s="20" customFormat="1" ht="15" customHeight="1" x14ac:dyDescent="0.45">
      <c r="A42" s="25" t="s">
        <v>90</v>
      </c>
      <c r="B42" s="20" t="s">
        <v>679</v>
      </c>
      <c r="C42" s="45">
        <f t="shared" si="1"/>
        <v>41</v>
      </c>
      <c r="D42" s="20">
        <v>1</v>
      </c>
      <c r="K42" s="20">
        <v>1</v>
      </c>
      <c r="O42" s="20">
        <v>1</v>
      </c>
      <c r="P42" s="20">
        <v>1</v>
      </c>
      <c r="Q42" s="20">
        <v>1</v>
      </c>
      <c r="S42" s="20">
        <v>1</v>
      </c>
      <c r="T42" s="20">
        <v>1</v>
      </c>
      <c r="W42" s="20">
        <v>1</v>
      </c>
      <c r="X42" s="20">
        <v>1</v>
      </c>
      <c r="AA42" s="20">
        <v>1</v>
      </c>
      <c r="AB42" s="20">
        <v>1</v>
      </c>
      <c r="AD42" s="20" t="s">
        <v>683</v>
      </c>
      <c r="AG42" s="20">
        <v>1</v>
      </c>
      <c r="AI42" s="20">
        <v>1</v>
      </c>
      <c r="AM42" s="20">
        <v>1</v>
      </c>
      <c r="AN42" s="20">
        <v>1</v>
      </c>
      <c r="AQ42" s="20" t="s">
        <v>686</v>
      </c>
      <c r="AR42" s="20">
        <v>1</v>
      </c>
      <c r="AZ42" s="20">
        <v>1</v>
      </c>
      <c r="BB42" s="20">
        <v>1</v>
      </c>
      <c r="BC42" s="20">
        <v>1</v>
      </c>
      <c r="BG42" s="20" t="s">
        <v>693</v>
      </c>
      <c r="BK42" s="27" t="s">
        <v>688</v>
      </c>
      <c r="BL42" s="27"/>
      <c r="BM42" s="27"/>
    </row>
    <row r="43" spans="1:66" s="20" customFormat="1" ht="15" customHeight="1" x14ac:dyDescent="0.45">
      <c r="A43" s="25" t="s">
        <v>90</v>
      </c>
      <c r="B43" s="24" t="s">
        <v>142</v>
      </c>
      <c r="C43" s="45">
        <f t="shared" si="1"/>
        <v>42</v>
      </c>
      <c r="D43" s="27">
        <v>1</v>
      </c>
      <c r="E43" s="27"/>
      <c r="F43" s="27"/>
      <c r="G43" s="27">
        <v>1</v>
      </c>
      <c r="H43" s="27">
        <v>1</v>
      </c>
      <c r="I43" s="27"/>
      <c r="J43" s="27"/>
      <c r="K43" s="27"/>
      <c r="L43" s="27"/>
      <c r="M43" s="27"/>
      <c r="N43" s="27"/>
      <c r="O43" s="27">
        <v>1</v>
      </c>
      <c r="P43" s="27">
        <v>1</v>
      </c>
      <c r="Q43" s="27">
        <v>1</v>
      </c>
      <c r="R43" s="27"/>
      <c r="S43" s="27"/>
      <c r="T43" s="27"/>
      <c r="U43" s="27"/>
      <c r="V43" s="27"/>
      <c r="W43" s="27">
        <v>1</v>
      </c>
      <c r="X43" s="27"/>
      <c r="Y43" s="27"/>
      <c r="Z43" s="27"/>
      <c r="AA43" s="27"/>
      <c r="AB43" s="27"/>
      <c r="AC43" s="27"/>
      <c r="AD43" s="27"/>
      <c r="AE43" s="27"/>
      <c r="AF43" s="27">
        <v>1</v>
      </c>
      <c r="AG43" s="27"/>
      <c r="AH43" s="27"/>
      <c r="AI43" s="27"/>
      <c r="AJ43" s="27"/>
      <c r="AK43" s="27"/>
      <c r="AL43" s="27"/>
      <c r="AM43" s="27"/>
      <c r="AN43" s="27"/>
      <c r="AO43" s="27"/>
      <c r="AP43" s="27">
        <v>1</v>
      </c>
      <c r="AQ43" s="27"/>
      <c r="AR43" s="27"/>
      <c r="AS43" s="27"/>
      <c r="AT43" s="27"/>
      <c r="AU43" s="27"/>
      <c r="AV43" s="27"/>
      <c r="AW43" s="27"/>
      <c r="AX43" s="27"/>
      <c r="AY43" s="27"/>
      <c r="AZ43" s="27"/>
      <c r="BA43" s="27"/>
      <c r="BB43" s="27"/>
      <c r="BC43" s="27"/>
      <c r="BD43" s="27"/>
      <c r="BE43" s="27"/>
      <c r="BF43" s="27"/>
      <c r="BG43" s="27"/>
      <c r="BH43" s="27"/>
      <c r="BI43" s="27"/>
      <c r="BJ43" s="27"/>
      <c r="BK43" t="s">
        <v>145</v>
      </c>
      <c r="BL43" s="24"/>
      <c r="BM43" s="24"/>
      <c r="BN43"/>
    </row>
    <row r="44" spans="1:66" s="20" customFormat="1" ht="15" customHeight="1" x14ac:dyDescent="0.45">
      <c r="A44" s="25" t="s">
        <v>90</v>
      </c>
      <c r="B44" s="44" t="s">
        <v>708</v>
      </c>
      <c r="C44" s="45">
        <f t="shared" si="1"/>
        <v>43</v>
      </c>
      <c r="D44" s="44">
        <v>1</v>
      </c>
      <c r="E44" s="44"/>
      <c r="F44" s="44"/>
      <c r="G44" s="44">
        <v>1</v>
      </c>
      <c r="H44" s="44">
        <v>1</v>
      </c>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v>1</v>
      </c>
      <c r="AI44" s="44">
        <v>1</v>
      </c>
      <c r="AJ44" s="44"/>
      <c r="AK44" s="44"/>
      <c r="AL44" s="44"/>
      <c r="AM44" s="44"/>
      <c r="AN44" s="44">
        <v>1</v>
      </c>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34"/>
    </row>
    <row r="45" spans="1:66" s="20" customFormat="1" ht="15" customHeight="1" x14ac:dyDescent="0.45">
      <c r="A45" s="25" t="s">
        <v>90</v>
      </c>
      <c r="B45" s="44" t="s">
        <v>288</v>
      </c>
      <c r="C45" s="45">
        <f t="shared" si="1"/>
        <v>44</v>
      </c>
      <c r="D45" s="44">
        <v>1</v>
      </c>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v>1</v>
      </c>
      <c r="AO45" s="44"/>
      <c r="AP45" s="44">
        <v>1</v>
      </c>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34"/>
    </row>
    <row r="46" spans="1:66" s="20" customFormat="1" ht="15" customHeight="1" x14ac:dyDescent="0.45">
      <c r="A46" s="25" t="s">
        <v>90</v>
      </c>
      <c r="B46" s="24" t="s">
        <v>104</v>
      </c>
      <c r="C46" s="45">
        <f t="shared" si="1"/>
        <v>45</v>
      </c>
      <c r="D46" s="29"/>
      <c r="E46" s="29"/>
      <c r="F46" s="29"/>
      <c r="G46" s="29"/>
      <c r="H46" s="29"/>
      <c r="I46" s="29">
        <v>1</v>
      </c>
      <c r="J46" s="29"/>
      <c r="K46" s="29">
        <v>1</v>
      </c>
      <c r="L46" s="29"/>
      <c r="M46" s="29"/>
      <c r="N46" s="29"/>
      <c r="O46" s="29">
        <v>1</v>
      </c>
      <c r="P46" s="29"/>
      <c r="Q46" s="29"/>
      <c r="R46" s="29"/>
      <c r="S46" s="29"/>
      <c r="T46" s="29"/>
      <c r="U46" s="29"/>
      <c r="V46" s="29"/>
      <c r="W46" s="29"/>
      <c r="X46" s="29">
        <v>1</v>
      </c>
      <c r="Y46" s="29">
        <v>1</v>
      </c>
      <c r="Z46" s="29"/>
      <c r="AA46" s="29">
        <v>1</v>
      </c>
      <c r="AB46" s="29"/>
      <c r="AC46" s="29"/>
      <c r="AD46" s="29" t="s">
        <v>335</v>
      </c>
      <c r="AE46" s="48"/>
      <c r="AF46" s="48"/>
      <c r="AG46" s="48"/>
      <c r="AH46" s="48"/>
      <c r="AI46" s="48">
        <v>1</v>
      </c>
      <c r="AJ46" s="48">
        <v>1</v>
      </c>
      <c r="AK46" s="48"/>
      <c r="AL46" s="48"/>
      <c r="AM46" s="48"/>
      <c r="AN46" s="48">
        <v>1</v>
      </c>
      <c r="AO46" s="48"/>
      <c r="AP46" s="48"/>
      <c r="AQ46" s="48"/>
      <c r="AR46" s="29"/>
      <c r="AS46" s="29"/>
      <c r="AT46" s="29"/>
      <c r="AU46" s="29">
        <v>1</v>
      </c>
      <c r="AV46" s="29">
        <v>1</v>
      </c>
      <c r="AW46" s="29">
        <v>1</v>
      </c>
      <c r="AX46" s="29">
        <v>1</v>
      </c>
      <c r="AY46" s="29">
        <v>1</v>
      </c>
      <c r="AZ46" s="29"/>
      <c r="BA46" s="29"/>
      <c r="BB46" s="29"/>
      <c r="BC46" s="29"/>
      <c r="BD46" s="29"/>
      <c r="BE46" s="29"/>
      <c r="BF46" s="29"/>
      <c r="BG46" s="29" t="s">
        <v>108</v>
      </c>
      <c r="BH46" s="29" t="s">
        <v>107</v>
      </c>
      <c r="BI46" s="29"/>
      <c r="BJ46" s="29" t="s">
        <v>87</v>
      </c>
      <c r="BK46" s="28" t="s">
        <v>104</v>
      </c>
      <c r="BL46" s="24"/>
      <c r="BM46" s="24"/>
      <c r="BN46"/>
    </row>
    <row r="47" spans="1:66" ht="15" customHeight="1" x14ac:dyDescent="0.45">
      <c r="A47" s="25" t="s">
        <v>90</v>
      </c>
      <c r="B47" s="20" t="s">
        <v>681</v>
      </c>
      <c r="C47" s="45">
        <f t="shared" si="1"/>
        <v>46</v>
      </c>
      <c r="D47" s="20"/>
      <c r="E47" s="20"/>
      <c r="F47" s="20"/>
      <c r="G47" s="20"/>
      <c r="H47" s="20"/>
      <c r="I47" s="20"/>
      <c r="J47" s="20"/>
      <c r="K47" s="20"/>
      <c r="L47" s="20">
        <v>1</v>
      </c>
      <c r="M47" s="20"/>
      <c r="N47" s="20"/>
      <c r="O47" s="20">
        <v>1</v>
      </c>
      <c r="P47" s="20">
        <v>1</v>
      </c>
      <c r="Q47" s="20">
        <v>1</v>
      </c>
      <c r="R47" s="20"/>
      <c r="S47" s="20"/>
      <c r="T47" s="20">
        <v>1</v>
      </c>
      <c r="U47" s="20"/>
      <c r="V47" s="20"/>
      <c r="W47" s="20">
        <v>1</v>
      </c>
      <c r="X47" s="20"/>
      <c r="Y47" s="20"/>
      <c r="Z47" s="20"/>
      <c r="AA47" s="20"/>
      <c r="AB47" s="20"/>
      <c r="AC47" s="20"/>
      <c r="AD47" s="20" t="s">
        <v>685</v>
      </c>
      <c r="AE47" s="20">
        <v>1</v>
      </c>
      <c r="AF47" s="20">
        <v>1</v>
      </c>
      <c r="AG47" s="20">
        <v>1</v>
      </c>
      <c r="AH47" s="20">
        <v>1</v>
      </c>
      <c r="AI47" s="20"/>
      <c r="AJ47" s="20"/>
      <c r="AK47" s="20"/>
      <c r="AL47" s="20"/>
      <c r="AM47" s="20">
        <v>1</v>
      </c>
      <c r="AN47" s="20">
        <v>1</v>
      </c>
      <c r="AO47" s="20">
        <v>1</v>
      </c>
      <c r="AP47" s="20">
        <v>1</v>
      </c>
      <c r="AQ47" s="20"/>
      <c r="AR47" s="20"/>
      <c r="AS47" s="20"/>
      <c r="AT47" s="20">
        <v>1</v>
      </c>
      <c r="AU47" s="20">
        <v>1</v>
      </c>
      <c r="AV47" s="20"/>
      <c r="AW47" s="20"/>
      <c r="AX47" s="20"/>
      <c r="AY47" s="20"/>
      <c r="AZ47" s="20"/>
      <c r="BA47" s="20">
        <v>1</v>
      </c>
      <c r="BB47" s="20">
        <v>1</v>
      </c>
      <c r="BC47" s="20">
        <v>1</v>
      </c>
      <c r="BD47" s="20"/>
      <c r="BE47" s="20"/>
      <c r="BF47" s="20"/>
      <c r="BG47" s="20" t="s">
        <v>695</v>
      </c>
      <c r="BH47" s="20"/>
      <c r="BI47" s="20"/>
      <c r="BJ47" s="20"/>
      <c r="BK47" s="27" t="s">
        <v>690</v>
      </c>
      <c r="BL47" s="27"/>
      <c r="BM47" s="27"/>
      <c r="BN47" s="20"/>
    </row>
    <row r="48" spans="1:66" ht="15" customHeight="1" x14ac:dyDescent="0.45">
      <c r="A48" s="25" t="s">
        <v>90</v>
      </c>
      <c r="B48" s="28" t="s">
        <v>336</v>
      </c>
      <c r="C48" s="45">
        <f t="shared" si="1"/>
        <v>47</v>
      </c>
      <c r="D48" s="27"/>
      <c r="E48" s="27"/>
      <c r="F48" s="27"/>
      <c r="G48" s="27"/>
      <c r="H48" s="27"/>
      <c r="I48" s="27"/>
      <c r="J48" s="27"/>
      <c r="K48" s="27">
        <v>1</v>
      </c>
      <c r="L48" s="27"/>
      <c r="M48" s="27"/>
      <c r="N48" s="27">
        <v>1</v>
      </c>
      <c r="O48" s="27"/>
      <c r="P48" s="27"/>
      <c r="Q48" s="27"/>
      <c r="R48" s="27">
        <v>1</v>
      </c>
      <c r="S48" s="27"/>
      <c r="T48" s="27"/>
      <c r="U48" s="27"/>
      <c r="V48" s="27"/>
      <c r="W48" s="27"/>
      <c r="X48" s="27">
        <v>1</v>
      </c>
      <c r="Y48" s="27">
        <v>1</v>
      </c>
      <c r="Z48" s="27"/>
      <c r="AA48" s="27"/>
      <c r="AB48" s="27"/>
      <c r="AC48" s="27"/>
      <c r="AD48" s="27"/>
      <c r="AE48" s="27"/>
      <c r="AF48" s="27"/>
      <c r="AG48" s="27"/>
      <c r="AH48" s="27"/>
      <c r="AI48" s="27">
        <v>1</v>
      </c>
      <c r="AJ48" s="27">
        <v>1</v>
      </c>
      <c r="AK48" s="27"/>
      <c r="AL48" s="27"/>
      <c r="AM48" s="27"/>
      <c r="AN48" s="27">
        <v>1</v>
      </c>
      <c r="AO48" s="27"/>
      <c r="AP48" s="27"/>
      <c r="AQ48" s="27"/>
      <c r="AR48" s="27">
        <v>1</v>
      </c>
      <c r="AS48" s="27">
        <v>1</v>
      </c>
      <c r="AT48" s="27">
        <v>1</v>
      </c>
      <c r="AU48" s="27">
        <v>1</v>
      </c>
      <c r="AV48" s="27">
        <v>1</v>
      </c>
      <c r="AW48" s="27">
        <v>1</v>
      </c>
      <c r="AX48" s="27">
        <v>1</v>
      </c>
      <c r="AY48" s="27">
        <v>1</v>
      </c>
      <c r="AZ48" s="27">
        <v>1</v>
      </c>
      <c r="BA48" s="27">
        <v>1</v>
      </c>
      <c r="BB48" s="27">
        <v>1</v>
      </c>
      <c r="BC48" s="27">
        <v>1</v>
      </c>
      <c r="BD48" s="27">
        <v>1</v>
      </c>
      <c r="BE48" s="27">
        <v>1</v>
      </c>
      <c r="BF48" s="27"/>
      <c r="BG48" s="27" t="s">
        <v>108</v>
      </c>
      <c r="BH48" s="29"/>
      <c r="BI48" s="29"/>
      <c r="BJ48" s="29"/>
      <c r="BL48" s="24"/>
      <c r="BM48" s="24"/>
    </row>
    <row r="49" spans="1:66" ht="15" customHeight="1" x14ac:dyDescent="0.45">
      <c r="A49" s="25" t="s">
        <v>90</v>
      </c>
      <c r="B49" s="20" t="s">
        <v>678</v>
      </c>
      <c r="C49" s="45">
        <f t="shared" si="1"/>
        <v>48</v>
      </c>
      <c r="D49" s="20"/>
      <c r="E49" s="20"/>
      <c r="F49" s="20"/>
      <c r="G49" s="20"/>
      <c r="H49" s="20"/>
      <c r="I49" s="20"/>
      <c r="J49" s="20"/>
      <c r="K49" s="20">
        <v>1</v>
      </c>
      <c r="L49" s="20"/>
      <c r="M49" s="20"/>
      <c r="N49" s="20"/>
      <c r="O49" s="20">
        <v>1</v>
      </c>
      <c r="P49" s="20">
        <v>1</v>
      </c>
      <c r="Q49" s="20">
        <v>1</v>
      </c>
      <c r="R49" s="20"/>
      <c r="S49" s="20"/>
      <c r="T49" s="20">
        <v>1</v>
      </c>
      <c r="U49" s="20"/>
      <c r="V49" s="20"/>
      <c r="W49" s="20">
        <v>1</v>
      </c>
      <c r="X49" s="20"/>
      <c r="Y49" s="20"/>
      <c r="Z49" s="20"/>
      <c r="AA49" s="20"/>
      <c r="AB49" s="20"/>
      <c r="AC49" s="20"/>
      <c r="AD49" s="20"/>
      <c r="AE49" s="20"/>
      <c r="AF49" s="20"/>
      <c r="AG49" s="20">
        <v>1</v>
      </c>
      <c r="AH49" s="20">
        <v>1</v>
      </c>
      <c r="AI49" s="20">
        <v>1</v>
      </c>
      <c r="AJ49" s="20"/>
      <c r="AK49" s="20"/>
      <c r="AL49" s="20"/>
      <c r="AM49" s="20">
        <v>1</v>
      </c>
      <c r="AN49" s="20">
        <v>1</v>
      </c>
      <c r="AO49" s="20">
        <v>1</v>
      </c>
      <c r="AP49" s="20">
        <v>1</v>
      </c>
      <c r="AQ49" s="20"/>
      <c r="AR49" s="20">
        <v>1</v>
      </c>
      <c r="AS49" s="20">
        <v>1</v>
      </c>
      <c r="AT49" s="20"/>
      <c r="AU49" s="20"/>
      <c r="AV49" s="20"/>
      <c r="AW49" s="20"/>
      <c r="AX49" s="20"/>
      <c r="AY49" s="20"/>
      <c r="AZ49" s="20"/>
      <c r="BA49" s="20"/>
      <c r="BB49" s="20"/>
      <c r="BC49" s="20">
        <v>1</v>
      </c>
      <c r="BD49" s="20"/>
      <c r="BE49" s="20"/>
      <c r="BF49" s="20"/>
      <c r="BG49" s="20" t="s">
        <v>692</v>
      </c>
      <c r="BH49" s="20"/>
      <c r="BI49" s="20"/>
      <c r="BJ49" s="20"/>
      <c r="BK49" s="27" t="s">
        <v>687</v>
      </c>
      <c r="BL49" s="27"/>
      <c r="BM49" s="27"/>
      <c r="BN49" s="20"/>
    </row>
    <row r="50" spans="1:66" ht="15" customHeight="1" x14ac:dyDescent="0.45">
      <c r="A50" s="25" t="s">
        <v>90</v>
      </c>
      <c r="B50" s="24" t="s">
        <v>101</v>
      </c>
      <c r="C50" s="45">
        <f t="shared" si="1"/>
        <v>49</v>
      </c>
      <c r="D50" s="28"/>
      <c r="E50" s="28"/>
      <c r="F50" s="29"/>
      <c r="G50" s="28"/>
      <c r="H50" s="28"/>
      <c r="I50" s="28"/>
      <c r="J50" s="28"/>
      <c r="K50" s="28"/>
      <c r="L50" s="28"/>
      <c r="M50" s="28"/>
      <c r="N50" s="28">
        <v>1</v>
      </c>
      <c r="O50" s="28">
        <v>1</v>
      </c>
      <c r="P50" s="28">
        <v>1</v>
      </c>
      <c r="Q50" s="28">
        <v>1</v>
      </c>
      <c r="R50" s="28">
        <v>1</v>
      </c>
      <c r="S50" s="28"/>
      <c r="T50" s="28"/>
      <c r="U50" s="28"/>
      <c r="V50" s="28"/>
      <c r="W50" s="28"/>
      <c r="X50" s="28"/>
      <c r="Y50" s="28">
        <v>1</v>
      </c>
      <c r="Z50" s="28"/>
      <c r="AA50" s="28"/>
      <c r="AB50" s="28"/>
      <c r="AC50" s="28"/>
      <c r="AD50" s="28"/>
      <c r="AE50" s="49">
        <v>1</v>
      </c>
      <c r="AF50" s="49">
        <v>1</v>
      </c>
      <c r="AG50" s="49">
        <v>1</v>
      </c>
      <c r="AH50" s="49"/>
      <c r="AI50" s="49">
        <v>1</v>
      </c>
      <c r="AJ50" s="49"/>
      <c r="AK50" s="49"/>
      <c r="AL50" s="49"/>
      <c r="AM50" s="49">
        <v>1</v>
      </c>
      <c r="AN50" s="49">
        <v>1</v>
      </c>
      <c r="AO50" s="49">
        <v>1</v>
      </c>
      <c r="AP50" s="49"/>
      <c r="AQ50" s="49"/>
      <c r="AR50" s="28"/>
      <c r="AS50" s="28"/>
      <c r="AT50" s="28">
        <v>1</v>
      </c>
      <c r="AU50" s="28">
        <v>1</v>
      </c>
      <c r="AV50" s="28">
        <v>1</v>
      </c>
      <c r="AW50" s="28"/>
      <c r="AX50" s="28"/>
      <c r="AY50" s="28"/>
      <c r="AZ50" s="28"/>
      <c r="BA50" s="28">
        <v>1</v>
      </c>
      <c r="BB50" s="28">
        <v>1</v>
      </c>
      <c r="BC50" s="28"/>
      <c r="BD50" s="28"/>
      <c r="BE50" s="28"/>
      <c r="BF50" s="28"/>
      <c r="BG50" s="28">
        <v>3000</v>
      </c>
      <c r="BH50" s="28" t="s">
        <v>76</v>
      </c>
      <c r="BI50" s="24"/>
      <c r="BJ50" s="24"/>
      <c r="BK50" s="24"/>
      <c r="BL50" s="24"/>
      <c r="BM50" s="24"/>
    </row>
    <row r="51" spans="1:66" ht="15" customHeight="1" x14ac:dyDescent="0.45">
      <c r="A51" s="25" t="s">
        <v>90</v>
      </c>
      <c r="B51" s="24" t="s">
        <v>139</v>
      </c>
      <c r="C51" s="45">
        <f t="shared" si="1"/>
        <v>50</v>
      </c>
      <c r="D51" s="27">
        <v>1</v>
      </c>
      <c r="E51" s="27"/>
      <c r="F51" s="27"/>
      <c r="G51" s="27"/>
      <c r="H51" s="27"/>
      <c r="I51" s="27"/>
      <c r="J51" s="27">
        <v>1</v>
      </c>
      <c r="K51" s="27"/>
      <c r="L51" s="27"/>
      <c r="M51" s="27"/>
      <c r="N51" s="27">
        <v>1</v>
      </c>
      <c r="O51" s="27"/>
      <c r="P51" s="27"/>
      <c r="Q51" s="27"/>
      <c r="R51" s="27"/>
      <c r="S51" s="27"/>
      <c r="T51" s="27"/>
      <c r="U51" s="27">
        <v>1</v>
      </c>
      <c r="V51" s="27"/>
      <c r="W51" s="27"/>
      <c r="X51" s="27"/>
      <c r="Y51" s="27"/>
      <c r="Z51" s="27"/>
      <c r="AA51" s="27"/>
      <c r="AB51" s="27"/>
      <c r="AC51" s="27"/>
      <c r="AD51" s="27"/>
      <c r="AE51" s="27"/>
      <c r="AF51" s="27"/>
      <c r="AG51" s="27"/>
      <c r="AH51" s="27"/>
      <c r="AI51" s="27">
        <v>1</v>
      </c>
      <c r="AJ51" s="27">
        <v>1</v>
      </c>
      <c r="AK51" s="27"/>
      <c r="AL51" s="27"/>
      <c r="AM51" s="27"/>
      <c r="AN51" s="27"/>
      <c r="AO51" s="27"/>
      <c r="AP51" s="27"/>
      <c r="AQ51" s="27"/>
      <c r="AR51" s="27"/>
      <c r="AS51" s="27"/>
      <c r="AT51" s="27"/>
      <c r="AU51" s="27"/>
      <c r="AV51" s="27">
        <v>1</v>
      </c>
      <c r="AW51" s="27">
        <v>1</v>
      </c>
      <c r="AX51" s="27">
        <v>1</v>
      </c>
      <c r="AY51" s="27">
        <v>1</v>
      </c>
      <c r="AZ51" s="27"/>
      <c r="BA51" s="27"/>
      <c r="BB51" s="27">
        <v>1</v>
      </c>
      <c r="BC51" s="27">
        <v>1</v>
      </c>
      <c r="BD51" s="27">
        <v>1</v>
      </c>
      <c r="BE51" s="27"/>
      <c r="BF51" s="27"/>
      <c r="BG51" s="27"/>
      <c r="BH51" s="27"/>
      <c r="BI51" s="27"/>
      <c r="BJ51" s="27"/>
      <c r="BK51" s="24"/>
      <c r="BL51" s="24"/>
      <c r="BM51" s="24"/>
    </row>
    <row r="52" spans="1:66" ht="15" customHeight="1" x14ac:dyDescent="0.45">
      <c r="A52" s="25" t="s">
        <v>90</v>
      </c>
      <c r="B52" s="44" t="s">
        <v>290</v>
      </c>
      <c r="C52" s="45">
        <f t="shared" si="1"/>
        <v>51</v>
      </c>
      <c r="D52" s="44">
        <v>1</v>
      </c>
      <c r="E52" s="44"/>
      <c r="F52" s="44"/>
      <c r="G52" s="44"/>
      <c r="H52" s="44"/>
      <c r="I52" s="44"/>
      <c r="J52" s="44">
        <v>1</v>
      </c>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v>1</v>
      </c>
      <c r="AJ52" s="44"/>
      <c r="AK52" s="44"/>
      <c r="AL52" s="44"/>
      <c r="AM52" s="44"/>
      <c r="AN52" s="44">
        <v>1</v>
      </c>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34"/>
    </row>
    <row r="53" spans="1:66" ht="15" customHeight="1" x14ac:dyDescent="0.45">
      <c r="A53" s="25" t="s">
        <v>90</v>
      </c>
      <c r="B53" s="24" t="s">
        <v>97</v>
      </c>
      <c r="C53" s="45">
        <f t="shared" si="1"/>
        <v>52</v>
      </c>
      <c r="D53" s="27"/>
      <c r="E53" s="27"/>
      <c r="F53" s="27"/>
      <c r="G53" s="27"/>
      <c r="H53" s="27"/>
      <c r="I53" s="27">
        <v>1</v>
      </c>
      <c r="J53" s="27"/>
      <c r="K53" s="27"/>
      <c r="L53" s="27"/>
      <c r="M53" s="27">
        <v>1</v>
      </c>
      <c r="N53" s="27">
        <v>1</v>
      </c>
      <c r="O53" s="27">
        <v>1</v>
      </c>
      <c r="P53" s="27">
        <v>1</v>
      </c>
      <c r="Q53" s="27"/>
      <c r="R53" s="27">
        <v>1</v>
      </c>
      <c r="S53" s="27">
        <v>1</v>
      </c>
      <c r="T53" s="27">
        <v>1</v>
      </c>
      <c r="U53" s="27">
        <v>1</v>
      </c>
      <c r="V53" s="27"/>
      <c r="W53" s="27"/>
      <c r="X53" s="27"/>
      <c r="Y53" s="27">
        <v>1</v>
      </c>
      <c r="Z53" s="27"/>
      <c r="AA53" s="27">
        <v>1</v>
      </c>
      <c r="AB53" s="27"/>
      <c r="AC53" s="27"/>
      <c r="AD53" s="27"/>
      <c r="AE53" s="27"/>
      <c r="AF53" s="27">
        <v>1</v>
      </c>
      <c r="AG53" s="27"/>
      <c r="AH53" s="27"/>
      <c r="AI53" s="27">
        <v>1</v>
      </c>
      <c r="AJ53" s="27"/>
      <c r="AK53" s="27"/>
      <c r="AL53" s="27">
        <v>1</v>
      </c>
      <c r="AM53" s="27">
        <v>1</v>
      </c>
      <c r="AN53" s="27">
        <v>1</v>
      </c>
      <c r="AO53" s="27">
        <v>1</v>
      </c>
      <c r="AP53" s="27">
        <v>1</v>
      </c>
      <c r="AQ53" s="27"/>
      <c r="AR53" s="27"/>
      <c r="AS53" s="27">
        <v>1</v>
      </c>
      <c r="AT53" s="27">
        <v>1</v>
      </c>
      <c r="AU53" s="27">
        <v>1</v>
      </c>
      <c r="AV53" s="27">
        <v>1</v>
      </c>
      <c r="AW53" s="27">
        <v>1</v>
      </c>
      <c r="AX53" s="27">
        <v>1</v>
      </c>
      <c r="AY53" s="27">
        <v>1</v>
      </c>
      <c r="AZ53" s="27">
        <v>1</v>
      </c>
      <c r="BA53" s="27">
        <v>1</v>
      </c>
      <c r="BB53" s="27">
        <v>1</v>
      </c>
      <c r="BC53" s="27">
        <v>1</v>
      </c>
      <c r="BD53" s="27">
        <v>1</v>
      </c>
      <c r="BE53" s="27">
        <v>1</v>
      </c>
      <c r="BF53" s="27"/>
      <c r="BG53" s="24" t="s">
        <v>602</v>
      </c>
      <c r="BH53" s="27" t="s">
        <v>306</v>
      </c>
      <c r="BI53" s="27"/>
      <c r="BJ53" s="27" t="s">
        <v>87</v>
      </c>
      <c r="BK53" s="24"/>
      <c r="BL53" s="24"/>
      <c r="BM53" s="24"/>
    </row>
    <row r="54" spans="1:66" s="34" customFormat="1" ht="15" customHeight="1" x14ac:dyDescent="0.45">
      <c r="A54" s="25" t="s">
        <v>90</v>
      </c>
      <c r="B54" s="24" t="s">
        <v>137</v>
      </c>
      <c r="C54" s="45">
        <f t="shared" si="1"/>
        <v>53</v>
      </c>
      <c r="D54" s="27">
        <v>1</v>
      </c>
      <c r="E54" s="27"/>
      <c r="F54" s="27"/>
      <c r="G54" s="27"/>
      <c r="H54" s="27"/>
      <c r="I54" s="27"/>
      <c r="J54" s="27">
        <v>1</v>
      </c>
      <c r="K54" s="27">
        <v>1</v>
      </c>
      <c r="L54" s="27"/>
      <c r="M54" s="27"/>
      <c r="N54" s="27">
        <v>1</v>
      </c>
      <c r="O54" s="27">
        <v>1</v>
      </c>
      <c r="P54" s="27"/>
      <c r="Q54" s="27"/>
      <c r="R54" s="27"/>
      <c r="S54" s="27"/>
      <c r="T54" s="27"/>
      <c r="U54" s="27"/>
      <c r="V54" s="27"/>
      <c r="W54" s="27"/>
      <c r="X54" s="27"/>
      <c r="Y54" s="27"/>
      <c r="Z54" s="27"/>
      <c r="AA54" s="27"/>
      <c r="AB54" s="27"/>
      <c r="AC54" s="27"/>
      <c r="AD54" s="27"/>
      <c r="AE54" s="27"/>
      <c r="AF54" s="27"/>
      <c r="AG54" s="27"/>
      <c r="AH54" s="27">
        <v>1</v>
      </c>
      <c r="AI54" s="27">
        <v>1</v>
      </c>
      <c r="AJ54" s="27"/>
      <c r="AK54" s="27"/>
      <c r="AL54" s="27"/>
      <c r="AM54" s="27"/>
      <c r="AN54" s="27"/>
      <c r="AO54" s="27"/>
      <c r="AP54" s="27"/>
      <c r="AQ54" s="27"/>
      <c r="AR54" s="27"/>
      <c r="AS54" s="27"/>
      <c r="AT54" s="27"/>
      <c r="AU54" s="27">
        <v>1</v>
      </c>
      <c r="AV54" s="27">
        <v>1</v>
      </c>
      <c r="AW54" s="27">
        <v>1</v>
      </c>
      <c r="AX54" s="27">
        <v>1</v>
      </c>
      <c r="AY54" s="27">
        <v>1</v>
      </c>
      <c r="AZ54" s="27"/>
      <c r="BA54" s="27"/>
      <c r="BB54" s="27"/>
      <c r="BC54" s="27">
        <v>1</v>
      </c>
      <c r="BD54" s="27">
        <v>1</v>
      </c>
      <c r="BE54" s="27"/>
      <c r="BF54" s="27"/>
      <c r="BG54" s="27" t="s">
        <v>307</v>
      </c>
      <c r="BH54" s="27" t="s">
        <v>76</v>
      </c>
      <c r="BI54" s="27" t="s">
        <v>144</v>
      </c>
      <c r="BJ54" s="27" t="s">
        <v>87</v>
      </c>
      <c r="BK54" t="s">
        <v>143</v>
      </c>
      <c r="BL54" s="24"/>
      <c r="BM54" s="24"/>
      <c r="BN54"/>
    </row>
    <row r="55" spans="1:66" s="34" customFormat="1" ht="15" customHeight="1" x14ac:dyDescent="0.45">
      <c r="A55" s="25" t="s">
        <v>90</v>
      </c>
      <c r="B55" s="24" t="s">
        <v>103</v>
      </c>
      <c r="C55" s="45">
        <f t="shared" si="1"/>
        <v>54</v>
      </c>
      <c r="D55" s="29"/>
      <c r="E55" s="29"/>
      <c r="F55" s="29"/>
      <c r="G55" s="29"/>
      <c r="H55" s="29"/>
      <c r="I55" s="29">
        <v>1</v>
      </c>
      <c r="J55" s="29"/>
      <c r="K55" s="29">
        <v>1</v>
      </c>
      <c r="L55" s="29"/>
      <c r="M55" s="29"/>
      <c r="N55" s="29"/>
      <c r="O55" s="29">
        <v>1</v>
      </c>
      <c r="P55" s="29"/>
      <c r="Q55" s="29"/>
      <c r="R55" s="29"/>
      <c r="S55" s="29"/>
      <c r="T55" s="29"/>
      <c r="U55" s="29"/>
      <c r="V55" s="29"/>
      <c r="W55" s="29"/>
      <c r="X55" s="29">
        <v>1</v>
      </c>
      <c r="Y55" s="29">
        <v>1</v>
      </c>
      <c r="Z55" s="29"/>
      <c r="AA55" s="29">
        <v>1</v>
      </c>
      <c r="AB55" s="29"/>
      <c r="AC55" s="29"/>
      <c r="AD55" s="29"/>
      <c r="AE55" s="48"/>
      <c r="AF55" s="48"/>
      <c r="AG55" s="48"/>
      <c r="AH55" s="48"/>
      <c r="AI55" s="48">
        <v>1</v>
      </c>
      <c r="AJ55" s="48">
        <v>1</v>
      </c>
      <c r="AK55" s="48"/>
      <c r="AL55" s="48"/>
      <c r="AM55" s="48"/>
      <c r="AN55" s="48">
        <v>1</v>
      </c>
      <c r="AO55" s="48"/>
      <c r="AP55" s="48"/>
      <c r="AQ55" s="48"/>
      <c r="AR55" s="29"/>
      <c r="AS55" s="29"/>
      <c r="AT55" s="29"/>
      <c r="AU55" s="29">
        <v>1</v>
      </c>
      <c r="AV55" s="29">
        <v>1</v>
      </c>
      <c r="AW55" s="29">
        <v>1</v>
      </c>
      <c r="AX55" s="29">
        <v>1</v>
      </c>
      <c r="AY55" s="29">
        <v>1</v>
      </c>
      <c r="AZ55" s="29"/>
      <c r="BA55" s="29"/>
      <c r="BB55" s="29"/>
      <c r="BC55" s="29"/>
      <c r="BD55" s="29"/>
      <c r="BE55" s="29"/>
      <c r="BF55" s="29"/>
      <c r="BG55" s="29" t="s">
        <v>223</v>
      </c>
      <c r="BH55" s="29" t="s">
        <v>76</v>
      </c>
      <c r="BI55" s="29" t="s">
        <v>334</v>
      </c>
      <c r="BJ55" s="27"/>
      <c r="BK55" t="s">
        <v>622</v>
      </c>
      <c r="BL55" s="24"/>
      <c r="BM55" s="24"/>
      <c r="BN55"/>
    </row>
    <row r="56" spans="1:66" s="34" customFormat="1" ht="15" customHeight="1" x14ac:dyDescent="0.45">
      <c r="A56" s="25" t="s">
        <v>90</v>
      </c>
      <c r="B56" s="44" t="s">
        <v>709</v>
      </c>
      <c r="C56" s="45">
        <f t="shared" si="1"/>
        <v>55</v>
      </c>
      <c r="D56" s="44">
        <v>1</v>
      </c>
      <c r="E56" s="44"/>
      <c r="F56" s="44"/>
      <c r="G56" s="44">
        <v>1</v>
      </c>
      <c r="H56" s="44">
        <v>1</v>
      </c>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v>1</v>
      </c>
      <c r="AH56" s="44">
        <v>1</v>
      </c>
      <c r="AI56" s="44"/>
      <c r="AJ56" s="44"/>
      <c r="AK56" s="44"/>
      <c r="AL56" s="44"/>
      <c r="AM56" s="44">
        <v>1</v>
      </c>
      <c r="AN56" s="44">
        <v>1</v>
      </c>
      <c r="AO56" s="44"/>
      <c r="AP56" s="44">
        <v>1</v>
      </c>
      <c r="AQ56" s="44"/>
      <c r="AR56" s="44"/>
      <c r="AS56" s="44"/>
      <c r="AT56" s="44"/>
      <c r="AU56" s="44"/>
      <c r="AV56" s="44"/>
      <c r="AW56" s="44"/>
      <c r="AX56" s="44"/>
      <c r="AY56" s="44"/>
      <c r="AZ56" s="44"/>
      <c r="BA56" s="44"/>
      <c r="BB56" s="44"/>
      <c r="BC56" s="44"/>
      <c r="BD56" s="44"/>
      <c r="BE56" s="44"/>
      <c r="BF56" s="44"/>
      <c r="BG56" s="44"/>
      <c r="BH56" s="44"/>
      <c r="BI56" s="44"/>
      <c r="BJ56" s="44"/>
      <c r="BK56" s="44"/>
      <c r="BL56" s="44"/>
      <c r="BM56" s="44"/>
    </row>
    <row r="57" spans="1:66" ht="15" customHeight="1" x14ac:dyDescent="0.45">
      <c r="A57" s="25" t="s">
        <v>304</v>
      </c>
      <c r="B57" s="24" t="s">
        <v>256</v>
      </c>
      <c r="C57" s="45">
        <f t="shared" si="1"/>
        <v>56</v>
      </c>
      <c r="D57" s="27">
        <v>1</v>
      </c>
      <c r="E57" s="27"/>
      <c r="F57" s="27"/>
      <c r="G57" s="27"/>
      <c r="H57" s="27"/>
      <c r="I57" s="27">
        <v>1</v>
      </c>
      <c r="J57" s="27"/>
      <c r="K57" s="27">
        <v>1</v>
      </c>
      <c r="L57" s="27"/>
      <c r="M57" s="27"/>
      <c r="N57" s="27">
        <v>1</v>
      </c>
      <c r="O57" s="27">
        <v>1</v>
      </c>
      <c r="P57" s="27">
        <v>1</v>
      </c>
      <c r="Q57" s="27">
        <v>1</v>
      </c>
      <c r="R57" s="27">
        <v>1</v>
      </c>
      <c r="S57" s="27">
        <v>1</v>
      </c>
      <c r="T57" s="27">
        <v>1</v>
      </c>
      <c r="U57" s="27">
        <v>1</v>
      </c>
      <c r="V57" s="27">
        <v>1</v>
      </c>
      <c r="W57" s="27">
        <v>1</v>
      </c>
      <c r="X57" s="27">
        <v>1</v>
      </c>
      <c r="Y57" s="27">
        <v>1</v>
      </c>
      <c r="Z57" s="27">
        <v>1</v>
      </c>
      <c r="AA57" s="27">
        <v>1</v>
      </c>
      <c r="AB57" s="27">
        <v>1</v>
      </c>
      <c r="AC57" s="27"/>
      <c r="AD57" s="27" t="s">
        <v>259</v>
      </c>
      <c r="AE57" s="27"/>
      <c r="AF57" s="27"/>
      <c r="AG57" s="27"/>
      <c r="AH57" s="27"/>
      <c r="AI57" s="27"/>
      <c r="AJ57" s="27"/>
      <c r="AK57" s="27"/>
      <c r="AL57" s="27"/>
      <c r="AM57" s="27"/>
      <c r="AN57" s="27">
        <v>1</v>
      </c>
      <c r="AO57" s="27"/>
      <c r="AP57" s="27">
        <v>1</v>
      </c>
      <c r="AQ57" s="27" t="s">
        <v>260</v>
      </c>
      <c r="AR57" s="27"/>
      <c r="AS57" s="27"/>
      <c r="AT57" s="27">
        <v>1</v>
      </c>
      <c r="AU57" s="27">
        <v>1</v>
      </c>
      <c r="AV57" s="27">
        <v>1</v>
      </c>
      <c r="AW57" s="27">
        <v>1</v>
      </c>
      <c r="AX57" s="27">
        <v>1</v>
      </c>
      <c r="AY57" s="27">
        <v>1</v>
      </c>
      <c r="AZ57" s="27"/>
      <c r="BA57" s="27">
        <v>1</v>
      </c>
      <c r="BB57" s="27">
        <v>1</v>
      </c>
      <c r="BC57" s="27"/>
      <c r="BD57" s="27">
        <v>1</v>
      </c>
      <c r="BE57" s="27">
        <v>1</v>
      </c>
      <c r="BF57" s="27"/>
      <c r="BG57" s="27" t="s">
        <v>261</v>
      </c>
      <c r="BH57" s="27" t="s">
        <v>306</v>
      </c>
      <c r="BI57" s="27"/>
      <c r="BJ57" s="27" t="s">
        <v>124</v>
      </c>
      <c r="BK57" s="24" t="s">
        <v>124</v>
      </c>
      <c r="BL57" s="24"/>
      <c r="BM57" s="24"/>
    </row>
    <row r="58" spans="1:66" ht="15" customHeight="1" x14ac:dyDescent="0.45">
      <c r="A58" s="25" t="s">
        <v>304</v>
      </c>
      <c r="B58" s="24" t="s">
        <v>258</v>
      </c>
      <c r="C58" s="45">
        <f t="shared" si="1"/>
        <v>57</v>
      </c>
      <c r="D58" s="27"/>
      <c r="E58" s="27"/>
      <c r="F58" s="27"/>
      <c r="G58" s="27"/>
      <c r="H58" s="27"/>
      <c r="I58" s="27">
        <v>1</v>
      </c>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v>1</v>
      </c>
      <c r="AJ58" s="27"/>
      <c r="AK58" s="27"/>
      <c r="AL58" s="27"/>
      <c r="AM58" s="27"/>
      <c r="AN58" s="27">
        <v>1</v>
      </c>
      <c r="AO58" s="27"/>
      <c r="AP58" s="27">
        <v>1</v>
      </c>
      <c r="AQ58" s="27"/>
      <c r="AR58" s="27"/>
      <c r="AS58" s="27"/>
      <c r="AT58" s="27"/>
      <c r="AU58" s="27"/>
      <c r="AV58" s="27"/>
      <c r="AW58" s="27"/>
      <c r="AX58" s="27"/>
      <c r="AY58" s="27"/>
      <c r="AZ58" s="27"/>
      <c r="BA58" s="27"/>
      <c r="BB58" s="27"/>
      <c r="BC58" s="27"/>
      <c r="BD58" s="27"/>
      <c r="BE58" s="27"/>
      <c r="BF58" s="27"/>
      <c r="BG58" s="27"/>
      <c r="BH58" s="27"/>
      <c r="BI58" s="27"/>
      <c r="BJ58" s="27"/>
      <c r="BK58" s="24" t="s">
        <v>124</v>
      </c>
      <c r="BL58" s="24"/>
      <c r="BM58" s="24"/>
    </row>
    <row r="59" spans="1:66" ht="15" customHeight="1" x14ac:dyDescent="0.45">
      <c r="A59" s="25" t="s">
        <v>304</v>
      </c>
      <c r="B59" s="24" t="s">
        <v>257</v>
      </c>
      <c r="C59" s="45">
        <f t="shared" si="1"/>
        <v>58</v>
      </c>
      <c r="D59" s="27">
        <v>1</v>
      </c>
      <c r="E59" s="27">
        <v>1</v>
      </c>
      <c r="F59" s="27">
        <v>1</v>
      </c>
      <c r="G59" s="27">
        <v>1</v>
      </c>
      <c r="H59" s="27">
        <v>1</v>
      </c>
      <c r="I59" s="27"/>
      <c r="J59" s="27">
        <v>1</v>
      </c>
      <c r="K59" s="27">
        <v>1</v>
      </c>
      <c r="L59" s="27"/>
      <c r="M59" s="27"/>
      <c r="N59" s="27">
        <v>1</v>
      </c>
      <c r="O59" s="27">
        <v>1</v>
      </c>
      <c r="P59" s="27">
        <v>1</v>
      </c>
      <c r="Q59" s="27">
        <v>1</v>
      </c>
      <c r="R59" s="27">
        <v>1</v>
      </c>
      <c r="S59" s="27">
        <v>1</v>
      </c>
      <c r="T59" s="27">
        <v>1</v>
      </c>
      <c r="U59" s="27"/>
      <c r="V59" s="27">
        <v>1</v>
      </c>
      <c r="W59" s="27">
        <v>1</v>
      </c>
      <c r="X59" s="27">
        <v>1</v>
      </c>
      <c r="Y59" s="27">
        <v>1</v>
      </c>
      <c r="Z59" s="27">
        <v>1</v>
      </c>
      <c r="AA59" s="27">
        <v>1</v>
      </c>
      <c r="AB59" s="27">
        <v>1</v>
      </c>
      <c r="AC59" s="27"/>
      <c r="AD59" s="27"/>
      <c r="AE59" s="27"/>
      <c r="AF59" s="27"/>
      <c r="AG59" s="27"/>
      <c r="AH59" s="27"/>
      <c r="AI59" s="27"/>
      <c r="AJ59" s="27"/>
      <c r="AK59" s="27"/>
      <c r="AL59" s="27"/>
      <c r="AM59" s="27"/>
      <c r="AN59" s="27">
        <v>1</v>
      </c>
      <c r="AO59" s="27"/>
      <c r="AP59" s="27">
        <v>1</v>
      </c>
      <c r="AQ59" s="27" t="s">
        <v>262</v>
      </c>
      <c r="AR59" s="27"/>
      <c r="AS59" s="27"/>
      <c r="AT59" s="27">
        <v>1</v>
      </c>
      <c r="AU59" s="27">
        <v>1</v>
      </c>
      <c r="AV59" s="27">
        <v>1</v>
      </c>
      <c r="AW59" s="27">
        <v>1</v>
      </c>
      <c r="AX59" s="27">
        <v>1</v>
      </c>
      <c r="AY59" s="27">
        <v>1</v>
      </c>
      <c r="AZ59" s="27"/>
      <c r="BA59" s="27">
        <v>1</v>
      </c>
      <c r="BB59" s="27">
        <v>1</v>
      </c>
      <c r="BC59" s="27">
        <v>1</v>
      </c>
      <c r="BD59" s="27">
        <v>1</v>
      </c>
      <c r="BE59" s="27">
        <v>1</v>
      </c>
      <c r="BF59" s="27"/>
      <c r="BG59" s="27" t="s">
        <v>263</v>
      </c>
      <c r="BH59" s="27" t="s">
        <v>306</v>
      </c>
      <c r="BI59" s="27"/>
      <c r="BJ59" s="27" t="s">
        <v>124</v>
      </c>
      <c r="BK59" s="24" t="s">
        <v>124</v>
      </c>
      <c r="BL59" s="24"/>
      <c r="BM59" s="24"/>
    </row>
    <row r="60" spans="1:66" ht="15" customHeight="1" x14ac:dyDescent="0.45">
      <c r="A60" s="25" t="s">
        <v>722</v>
      </c>
      <c r="B60" s="24" t="s">
        <v>721</v>
      </c>
      <c r="C60" s="45">
        <f t="shared" si="1"/>
        <v>59</v>
      </c>
      <c r="D60" s="27">
        <v>1</v>
      </c>
      <c r="E60" s="27"/>
      <c r="F60" s="27"/>
      <c r="G60" s="27"/>
      <c r="H60" s="27"/>
      <c r="I60" s="27"/>
      <c r="J60" s="27"/>
      <c r="K60" s="27"/>
      <c r="L60" s="27"/>
      <c r="M60" s="27"/>
      <c r="N60" s="27">
        <v>1</v>
      </c>
      <c r="O60" s="27"/>
      <c r="P60" s="27"/>
      <c r="Q60" s="27"/>
      <c r="R60" s="27"/>
      <c r="S60" s="27"/>
      <c r="T60" s="27">
        <v>1</v>
      </c>
      <c r="U60" s="27"/>
      <c r="V60" s="27"/>
      <c r="W60" s="27"/>
      <c r="X60" s="27"/>
      <c r="Y60" s="27"/>
      <c r="Z60" s="27"/>
      <c r="AA60" s="27">
        <v>1</v>
      </c>
      <c r="AB60" s="27"/>
      <c r="AC60" s="27"/>
      <c r="AD60" s="27"/>
      <c r="AE60" s="27"/>
      <c r="AF60" s="27"/>
      <c r="AG60" s="27"/>
      <c r="AH60" s="27"/>
      <c r="AI60" s="27"/>
      <c r="AJ60" s="27"/>
      <c r="AK60" s="27"/>
      <c r="AL60" s="27"/>
      <c r="AM60" s="27"/>
      <c r="AN60" s="27">
        <v>1</v>
      </c>
      <c r="AO60" s="27"/>
      <c r="AP60" s="27">
        <v>1</v>
      </c>
      <c r="AQ60" s="27"/>
      <c r="AR60" s="27"/>
      <c r="AS60" s="27"/>
      <c r="AT60" s="27"/>
      <c r="AU60" s="27"/>
      <c r="AV60" s="27"/>
      <c r="AW60" s="27"/>
      <c r="AX60" s="27"/>
      <c r="AY60" s="27"/>
      <c r="AZ60" s="27"/>
      <c r="BA60" s="27"/>
      <c r="BB60" s="27"/>
      <c r="BC60" s="27"/>
      <c r="BD60" s="27"/>
      <c r="BE60" s="27"/>
      <c r="BF60" s="27"/>
      <c r="BG60" s="27"/>
      <c r="BH60" s="27"/>
      <c r="BI60" s="27"/>
      <c r="BJ60" s="27"/>
      <c r="BK60" s="24"/>
      <c r="BL60" s="24"/>
      <c r="BM60" s="24"/>
    </row>
    <row r="61" spans="1:66" ht="15" customHeight="1" x14ac:dyDescent="0.45">
      <c r="A61" s="25" t="s">
        <v>298</v>
      </c>
      <c r="B61" s="24" t="s">
        <v>171</v>
      </c>
      <c r="C61" s="45">
        <f t="shared" si="1"/>
        <v>60</v>
      </c>
      <c r="D61" s="27">
        <v>1</v>
      </c>
      <c r="E61" s="27">
        <v>1</v>
      </c>
      <c r="F61" s="27">
        <v>1</v>
      </c>
      <c r="G61" s="27">
        <v>1</v>
      </c>
      <c r="H61" s="27">
        <v>1</v>
      </c>
      <c r="I61" s="27"/>
      <c r="J61" s="27">
        <v>1</v>
      </c>
      <c r="K61" s="27"/>
      <c r="L61" s="27"/>
      <c r="M61" s="27"/>
      <c r="N61" s="27"/>
      <c r="O61" s="27"/>
      <c r="P61" s="27"/>
      <c r="Q61" s="27"/>
      <c r="R61" s="27"/>
      <c r="S61" s="27"/>
      <c r="T61" s="27"/>
      <c r="U61" s="27"/>
      <c r="V61" s="27">
        <v>1</v>
      </c>
      <c r="W61" s="27"/>
      <c r="X61" s="27">
        <v>1</v>
      </c>
      <c r="Y61" s="27"/>
      <c r="Z61" s="27"/>
      <c r="AA61" s="27"/>
      <c r="AB61" s="27"/>
      <c r="AC61" s="27"/>
      <c r="AD61" s="27"/>
      <c r="AE61" s="27"/>
      <c r="AF61" s="27"/>
      <c r="AG61" s="27"/>
      <c r="AH61" s="27"/>
      <c r="AI61" s="27">
        <v>1</v>
      </c>
      <c r="AJ61" s="27">
        <v>1</v>
      </c>
      <c r="AK61" s="27"/>
      <c r="AL61" s="27"/>
      <c r="AM61" s="27">
        <v>1</v>
      </c>
      <c r="AN61" s="27"/>
      <c r="AO61" s="27"/>
      <c r="AP61" s="27">
        <v>1</v>
      </c>
      <c r="AQ61" s="27"/>
      <c r="AR61" s="27"/>
      <c r="AS61" s="27"/>
      <c r="AT61" s="27"/>
      <c r="AU61" s="27">
        <v>1</v>
      </c>
      <c r="AV61" s="27">
        <v>1</v>
      </c>
      <c r="AW61" s="27">
        <v>1</v>
      </c>
      <c r="AX61" s="27">
        <v>1</v>
      </c>
      <c r="AY61" s="27">
        <v>1</v>
      </c>
      <c r="AZ61" s="27">
        <v>1</v>
      </c>
      <c r="BA61" s="27">
        <v>1</v>
      </c>
      <c r="BB61" s="27">
        <v>1</v>
      </c>
      <c r="BC61" s="27">
        <v>1</v>
      </c>
      <c r="BD61" s="27">
        <v>1</v>
      </c>
      <c r="BE61" s="27">
        <v>1</v>
      </c>
      <c r="BF61" s="27"/>
      <c r="BG61" s="27" t="s">
        <v>326</v>
      </c>
      <c r="BH61" s="27" t="s">
        <v>76</v>
      </c>
      <c r="BI61" s="27"/>
      <c r="BJ61" s="27"/>
      <c r="BK61" s="24" t="s">
        <v>179</v>
      </c>
      <c r="BL61" s="24"/>
      <c r="BM61" s="24"/>
    </row>
    <row r="62" spans="1:66" ht="15" customHeight="1" x14ac:dyDescent="0.45">
      <c r="A62" s="25" t="s">
        <v>298</v>
      </c>
      <c r="B62" s="24" t="s">
        <v>174</v>
      </c>
      <c r="C62" s="45">
        <f t="shared" si="1"/>
        <v>61</v>
      </c>
      <c r="D62" s="27">
        <v>1</v>
      </c>
      <c r="E62" s="27">
        <v>1</v>
      </c>
      <c r="F62" s="27">
        <v>1</v>
      </c>
      <c r="G62" s="27"/>
      <c r="H62" s="27"/>
      <c r="I62" s="27"/>
      <c r="J62" s="27"/>
      <c r="K62" s="27"/>
      <c r="L62" s="27"/>
      <c r="M62" s="27"/>
      <c r="N62" s="27"/>
      <c r="O62" s="27"/>
      <c r="P62" s="27"/>
      <c r="Q62" s="27"/>
      <c r="R62" s="27"/>
      <c r="S62" s="27"/>
      <c r="T62" s="27"/>
      <c r="U62" s="27"/>
      <c r="V62" s="27">
        <v>1</v>
      </c>
      <c r="W62" s="27"/>
      <c r="X62" s="27">
        <v>1</v>
      </c>
      <c r="Y62" s="27"/>
      <c r="Z62" s="27"/>
      <c r="AA62" s="27"/>
      <c r="AB62" s="27"/>
      <c r="AC62" s="27"/>
      <c r="AD62" s="27"/>
      <c r="AE62" s="27"/>
      <c r="AF62" s="27"/>
      <c r="AG62" s="27"/>
      <c r="AH62" s="27"/>
      <c r="AI62" s="27">
        <v>1</v>
      </c>
      <c r="AJ62" s="27"/>
      <c r="AK62" s="27"/>
      <c r="AL62" s="27"/>
      <c r="AM62" s="27"/>
      <c r="AN62" s="27"/>
      <c r="AO62" s="27"/>
      <c r="AP62" s="27">
        <v>1</v>
      </c>
      <c r="AQ62" s="27"/>
      <c r="AR62" s="27"/>
      <c r="AS62" s="27"/>
      <c r="AT62" s="27"/>
      <c r="AU62" s="27"/>
      <c r="AV62" s="27">
        <v>1</v>
      </c>
      <c r="AW62" s="27">
        <v>1</v>
      </c>
      <c r="AX62" s="27">
        <v>1</v>
      </c>
      <c r="AY62" s="27"/>
      <c r="AZ62" s="27"/>
      <c r="BA62" s="27"/>
      <c r="BB62" s="27"/>
      <c r="BC62" s="27"/>
      <c r="BD62" s="27"/>
      <c r="BE62" s="27"/>
      <c r="BF62" s="27"/>
      <c r="BG62" s="27">
        <v>45000</v>
      </c>
      <c r="BH62" s="27" t="s">
        <v>76</v>
      </c>
      <c r="BI62" s="27"/>
      <c r="BJ62" s="27"/>
      <c r="BK62" s="24" t="s">
        <v>621</v>
      </c>
      <c r="BL62" s="24"/>
      <c r="BM62" s="24"/>
    </row>
    <row r="63" spans="1:66" ht="15" customHeight="1" x14ac:dyDescent="0.45">
      <c r="A63" s="25" t="s">
        <v>298</v>
      </c>
      <c r="B63" s="24" t="s">
        <v>169</v>
      </c>
      <c r="C63" s="45">
        <f t="shared" si="1"/>
        <v>62</v>
      </c>
      <c r="D63" s="27">
        <v>1</v>
      </c>
      <c r="E63" s="27">
        <v>1</v>
      </c>
      <c r="F63" s="27">
        <v>1</v>
      </c>
      <c r="G63" s="27">
        <v>1</v>
      </c>
      <c r="H63" s="27">
        <v>1</v>
      </c>
      <c r="I63" s="27"/>
      <c r="J63" s="27"/>
      <c r="K63" s="27"/>
      <c r="L63" s="27"/>
      <c r="M63" s="27"/>
      <c r="N63" s="27"/>
      <c r="O63" s="27">
        <v>1</v>
      </c>
      <c r="P63" s="27"/>
      <c r="Q63" s="27"/>
      <c r="R63" s="27"/>
      <c r="S63" s="27"/>
      <c r="T63" s="27"/>
      <c r="U63" s="27"/>
      <c r="V63" s="27">
        <v>1</v>
      </c>
      <c r="W63" s="27">
        <v>1</v>
      </c>
      <c r="X63" s="27"/>
      <c r="Y63" s="27"/>
      <c r="Z63" s="27"/>
      <c r="AA63" s="27"/>
      <c r="AB63" s="27"/>
      <c r="AC63" s="27"/>
      <c r="AD63" s="27"/>
      <c r="AE63" s="27"/>
      <c r="AF63" s="27"/>
      <c r="AG63" s="27"/>
      <c r="AH63" s="27"/>
      <c r="AI63" s="27"/>
      <c r="AJ63" s="27"/>
      <c r="AK63" s="27"/>
      <c r="AL63" s="27"/>
      <c r="AM63" s="27"/>
      <c r="AN63" s="27"/>
      <c r="AO63" s="27"/>
      <c r="AP63" s="27">
        <v>1</v>
      </c>
      <c r="AQ63" s="27"/>
      <c r="AR63" s="27"/>
      <c r="AS63" s="27"/>
      <c r="AT63" s="27"/>
      <c r="AU63" s="27"/>
      <c r="AV63" s="27">
        <v>1</v>
      </c>
      <c r="AW63" s="27">
        <v>1</v>
      </c>
      <c r="AX63" s="27">
        <v>1</v>
      </c>
      <c r="AY63" s="27">
        <v>1</v>
      </c>
      <c r="AZ63" s="27"/>
      <c r="BA63" s="27"/>
      <c r="BB63" s="27"/>
      <c r="BC63" s="27"/>
      <c r="BD63" s="27"/>
      <c r="BE63" s="27"/>
      <c r="BF63" s="27"/>
      <c r="BG63" s="27">
        <v>5000</v>
      </c>
      <c r="BH63" s="27" t="s">
        <v>76</v>
      </c>
      <c r="BI63" s="27" t="s">
        <v>176</v>
      </c>
      <c r="BJ63" s="27" t="s">
        <v>87</v>
      </c>
      <c r="BK63" t="s">
        <v>175</v>
      </c>
      <c r="BL63" s="24"/>
      <c r="BM63" s="24"/>
    </row>
    <row r="64" spans="1:66" ht="15" customHeight="1" x14ac:dyDescent="0.45">
      <c r="A64" s="25" t="s">
        <v>298</v>
      </c>
      <c r="B64" s="24" t="s">
        <v>173</v>
      </c>
      <c r="C64" s="45">
        <f t="shared" si="1"/>
        <v>63</v>
      </c>
      <c r="D64" s="27">
        <v>1</v>
      </c>
      <c r="E64" s="27">
        <v>1</v>
      </c>
      <c r="F64" s="27">
        <v>1</v>
      </c>
      <c r="G64" s="27"/>
      <c r="H64" s="27"/>
      <c r="I64" s="27"/>
      <c r="J64" s="27"/>
      <c r="K64" s="27"/>
      <c r="L64" s="27"/>
      <c r="M64" s="27"/>
      <c r="N64" s="27"/>
      <c r="O64" s="27"/>
      <c r="P64" s="27"/>
      <c r="Q64" s="27"/>
      <c r="R64" s="27"/>
      <c r="S64" s="27"/>
      <c r="T64" s="27"/>
      <c r="U64" s="27"/>
      <c r="V64" s="27">
        <v>1</v>
      </c>
      <c r="W64" s="27"/>
      <c r="X64" s="27">
        <v>1</v>
      </c>
      <c r="Y64" s="27"/>
      <c r="Z64" s="27"/>
      <c r="AA64" s="27"/>
      <c r="AB64" s="27"/>
      <c r="AC64" s="27"/>
      <c r="AD64" s="27"/>
      <c r="AE64" s="27"/>
      <c r="AF64" s="27"/>
      <c r="AG64" s="27"/>
      <c r="AH64" s="27"/>
      <c r="AI64" s="27">
        <v>1</v>
      </c>
      <c r="AJ64" s="27">
        <v>1</v>
      </c>
      <c r="AK64" s="27"/>
      <c r="AL64" s="27"/>
      <c r="AM64" s="27"/>
      <c r="AN64" s="27"/>
      <c r="AO64" s="27"/>
      <c r="AP64" s="27">
        <v>1</v>
      </c>
      <c r="AQ64" s="27"/>
      <c r="AR64" s="27"/>
      <c r="AS64" s="27"/>
      <c r="AT64" s="27"/>
      <c r="AU64" s="27">
        <v>1</v>
      </c>
      <c r="AV64" s="27">
        <v>1</v>
      </c>
      <c r="AW64" s="27">
        <v>1</v>
      </c>
      <c r="AX64" s="27">
        <v>1</v>
      </c>
      <c r="AY64" s="27">
        <v>1</v>
      </c>
      <c r="AZ64" s="27"/>
      <c r="BA64" s="27"/>
      <c r="BB64" s="27"/>
      <c r="BC64" s="27"/>
      <c r="BD64" s="27"/>
      <c r="BE64" s="27"/>
      <c r="BF64" s="27"/>
      <c r="BG64" s="27" t="s">
        <v>328</v>
      </c>
      <c r="BH64" s="27" t="s">
        <v>76</v>
      </c>
      <c r="BI64" s="27"/>
      <c r="BJ64" s="27"/>
      <c r="BK64" s="24" t="s">
        <v>619</v>
      </c>
      <c r="BL64" s="24"/>
      <c r="BM64" s="24"/>
    </row>
    <row r="65" spans="1:66" ht="15" customHeight="1" x14ac:dyDescent="0.45">
      <c r="A65" s="25" t="s">
        <v>298</v>
      </c>
      <c r="B65" s="24" t="s">
        <v>172</v>
      </c>
      <c r="C65" s="45">
        <f t="shared" si="1"/>
        <v>64</v>
      </c>
      <c r="D65" s="27">
        <v>1</v>
      </c>
      <c r="E65" s="27">
        <v>1</v>
      </c>
      <c r="F65" s="27">
        <v>1</v>
      </c>
      <c r="G65" s="27">
        <v>1</v>
      </c>
      <c r="H65" s="27">
        <v>1</v>
      </c>
      <c r="I65" s="27"/>
      <c r="J65" s="27">
        <v>1</v>
      </c>
      <c r="K65" s="27"/>
      <c r="L65" s="27"/>
      <c r="M65" s="27"/>
      <c r="N65" s="27"/>
      <c r="O65" s="27"/>
      <c r="P65" s="27"/>
      <c r="Q65" s="27"/>
      <c r="R65" s="27"/>
      <c r="S65" s="27"/>
      <c r="T65" s="27"/>
      <c r="U65" s="27"/>
      <c r="V65" s="27">
        <v>1</v>
      </c>
      <c r="W65" s="27"/>
      <c r="X65" s="27">
        <v>1</v>
      </c>
      <c r="Y65" s="27"/>
      <c r="Z65" s="27"/>
      <c r="AA65" s="27"/>
      <c r="AB65" s="27"/>
      <c r="AC65" s="27"/>
      <c r="AD65" s="27"/>
      <c r="AE65" s="27"/>
      <c r="AF65" s="27"/>
      <c r="AG65" s="27"/>
      <c r="AH65" s="27"/>
      <c r="AI65" s="27">
        <v>1</v>
      </c>
      <c r="AJ65" s="27"/>
      <c r="AK65" s="27"/>
      <c r="AL65" s="27"/>
      <c r="AM65" s="27"/>
      <c r="AN65" s="27"/>
      <c r="AO65" s="27"/>
      <c r="AP65" s="27"/>
      <c r="AQ65" s="27"/>
      <c r="AR65" s="27"/>
      <c r="AS65" s="27"/>
      <c r="AT65" s="27"/>
      <c r="AU65" s="27">
        <v>1</v>
      </c>
      <c r="AV65" s="27">
        <v>1</v>
      </c>
      <c r="AW65" s="27">
        <v>1</v>
      </c>
      <c r="AX65" s="27">
        <v>1</v>
      </c>
      <c r="AY65" s="27">
        <v>1</v>
      </c>
      <c r="AZ65" s="27"/>
      <c r="BA65" s="27"/>
      <c r="BB65" s="27"/>
      <c r="BC65" s="27"/>
      <c r="BD65" s="27"/>
      <c r="BE65" s="27"/>
      <c r="BF65" s="27"/>
      <c r="BG65" s="27" t="s">
        <v>327</v>
      </c>
      <c r="BH65" s="27" t="s">
        <v>76</v>
      </c>
      <c r="BI65" s="27"/>
      <c r="BJ65" s="27"/>
      <c r="BK65" s="24" t="s">
        <v>618</v>
      </c>
      <c r="BL65" s="24"/>
      <c r="BM65" s="24"/>
    </row>
    <row r="66" spans="1:66" ht="15" customHeight="1" x14ac:dyDescent="0.45">
      <c r="A66" s="25" t="s">
        <v>298</v>
      </c>
      <c r="B66" s="24" t="s">
        <v>170</v>
      </c>
      <c r="C66" s="45">
        <f t="shared" si="1"/>
        <v>65</v>
      </c>
      <c r="D66" s="27">
        <v>1</v>
      </c>
      <c r="E66" s="27">
        <v>1</v>
      </c>
      <c r="F66" s="27">
        <v>1</v>
      </c>
      <c r="G66" s="27">
        <v>1</v>
      </c>
      <c r="H66" s="27">
        <v>1</v>
      </c>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v>1</v>
      </c>
      <c r="AI66" s="27">
        <v>1</v>
      </c>
      <c r="AJ66" s="27"/>
      <c r="AK66" s="27"/>
      <c r="AL66" s="27"/>
      <c r="AM66" s="27"/>
      <c r="AN66" s="27"/>
      <c r="AO66" s="27"/>
      <c r="AP66" s="27">
        <v>1</v>
      </c>
      <c r="AQ66" s="27"/>
      <c r="AR66" s="27"/>
      <c r="AS66" s="27"/>
      <c r="AT66" s="27"/>
      <c r="AU66" s="27"/>
      <c r="AV66" s="27">
        <v>1</v>
      </c>
      <c r="AW66" s="27">
        <v>1</v>
      </c>
      <c r="AX66" s="27">
        <v>1</v>
      </c>
      <c r="AY66" s="27">
        <v>1</v>
      </c>
      <c r="AZ66" s="27"/>
      <c r="BA66" s="27"/>
      <c r="BB66" s="27"/>
      <c r="BC66" s="27"/>
      <c r="BD66" s="27"/>
      <c r="BE66" s="27"/>
      <c r="BF66" s="27"/>
      <c r="BG66" s="27">
        <v>1500</v>
      </c>
      <c r="BH66" s="27" t="s">
        <v>76</v>
      </c>
      <c r="BI66" s="27" t="s">
        <v>178</v>
      </c>
      <c r="BJ66" s="27"/>
      <c r="BK66" s="24" t="s">
        <v>177</v>
      </c>
      <c r="BL66" s="24"/>
      <c r="BM66" s="24"/>
    </row>
    <row r="67" spans="1:66" ht="15" customHeight="1" x14ac:dyDescent="0.45">
      <c r="A67" s="25" t="s">
        <v>720</v>
      </c>
      <c r="B67" s="24" t="s">
        <v>723</v>
      </c>
      <c r="C67" s="45">
        <f t="shared" ref="C67:C86" si="2">1+C66</f>
        <v>66</v>
      </c>
      <c r="D67" s="27">
        <v>1</v>
      </c>
      <c r="E67" s="27"/>
      <c r="F67" s="27"/>
      <c r="G67" s="27"/>
      <c r="H67" s="27"/>
      <c r="I67" s="27"/>
      <c r="J67" s="27"/>
      <c r="K67" s="27"/>
      <c r="L67" s="27"/>
      <c r="M67" s="27"/>
      <c r="N67" s="27">
        <v>1</v>
      </c>
      <c r="O67" s="27"/>
      <c r="P67" s="27"/>
      <c r="Q67" s="27"/>
      <c r="R67" s="27"/>
      <c r="S67" s="27"/>
      <c r="T67" s="27">
        <v>1</v>
      </c>
      <c r="U67" s="27"/>
      <c r="V67" s="27"/>
      <c r="W67" s="27"/>
      <c r="X67" s="27">
        <v>1</v>
      </c>
      <c r="Y67" s="27"/>
      <c r="Z67" s="27"/>
      <c r="AA67" s="27">
        <v>1</v>
      </c>
      <c r="AB67" s="27"/>
      <c r="AC67" s="27"/>
      <c r="AD67" s="27"/>
      <c r="AE67" s="27"/>
      <c r="AF67" s="27"/>
      <c r="AG67" s="27"/>
      <c r="AH67" s="27"/>
      <c r="AI67" s="27">
        <v>1</v>
      </c>
      <c r="AJ67" s="27"/>
      <c r="AK67" s="27"/>
      <c r="AL67" s="27"/>
      <c r="AM67" s="27"/>
      <c r="AN67" s="27">
        <v>1</v>
      </c>
      <c r="AO67" s="27"/>
      <c r="AP67" s="27">
        <v>1</v>
      </c>
      <c r="AQ67" s="27"/>
      <c r="AR67" s="27"/>
      <c r="AS67" s="27"/>
      <c r="AT67" s="27"/>
      <c r="AU67" s="27"/>
      <c r="AV67" s="27"/>
      <c r="AW67" s="27"/>
      <c r="AX67" s="27"/>
      <c r="AY67" s="27"/>
      <c r="AZ67" s="27"/>
      <c r="BA67" s="27"/>
      <c r="BB67" s="27"/>
      <c r="BC67" s="27"/>
      <c r="BD67" s="27"/>
      <c r="BE67" s="27"/>
      <c r="BF67" s="27"/>
      <c r="BG67" s="27"/>
      <c r="BH67" s="27"/>
      <c r="BI67" s="27"/>
      <c r="BJ67" s="27"/>
      <c r="BK67" s="24"/>
      <c r="BL67" s="24"/>
      <c r="BM67" s="24"/>
    </row>
    <row r="68" spans="1:66" ht="15" customHeight="1" x14ac:dyDescent="0.45">
      <c r="A68" s="25" t="s">
        <v>296</v>
      </c>
      <c r="B68" s="24" t="s">
        <v>121</v>
      </c>
      <c r="C68" s="45">
        <f t="shared" si="2"/>
        <v>67</v>
      </c>
      <c r="D68" s="27">
        <v>1</v>
      </c>
      <c r="E68" s="27">
        <v>1</v>
      </c>
      <c r="F68" s="27"/>
      <c r="G68" s="27">
        <v>1</v>
      </c>
      <c r="H68" s="27">
        <v>1</v>
      </c>
      <c r="I68" s="27">
        <v>1</v>
      </c>
      <c r="J68" s="27">
        <v>1</v>
      </c>
      <c r="K68" s="27"/>
      <c r="L68" s="27"/>
      <c r="M68" s="27"/>
      <c r="N68" s="27"/>
      <c r="O68" s="27"/>
      <c r="P68" s="27">
        <v>1</v>
      </c>
      <c r="Q68" s="27"/>
      <c r="R68" s="27"/>
      <c r="S68" s="27"/>
      <c r="T68" s="27"/>
      <c r="U68" s="27">
        <v>1</v>
      </c>
      <c r="V68" s="27"/>
      <c r="W68" s="27"/>
      <c r="X68" s="27"/>
      <c r="Y68" s="27"/>
      <c r="Z68" s="27"/>
      <c r="AA68" s="27"/>
      <c r="AB68" s="27"/>
      <c r="AC68" s="27"/>
      <c r="AD68" s="27"/>
      <c r="AE68" s="27">
        <v>1</v>
      </c>
      <c r="AF68" s="27"/>
      <c r="AG68" s="27"/>
      <c r="AH68" s="27"/>
      <c r="AI68" s="27"/>
      <c r="AJ68" s="27"/>
      <c r="AK68" s="27"/>
      <c r="AL68" s="27"/>
      <c r="AM68" s="27"/>
      <c r="AN68" s="27"/>
      <c r="AO68" s="27"/>
      <c r="AP68" s="27"/>
      <c r="AQ68" s="27"/>
      <c r="AR68" s="27"/>
      <c r="AS68" s="27"/>
      <c r="AT68" s="27">
        <v>1</v>
      </c>
      <c r="AU68" s="27"/>
      <c r="AV68" s="27"/>
      <c r="AW68" s="27"/>
      <c r="AX68" s="27"/>
      <c r="AY68" s="27"/>
      <c r="AZ68" s="27"/>
      <c r="BA68" s="27"/>
      <c r="BB68" s="27"/>
      <c r="BC68" s="27"/>
      <c r="BD68" s="27"/>
      <c r="BE68" s="27"/>
      <c r="BF68" s="27"/>
      <c r="BG68" s="27">
        <v>1200</v>
      </c>
      <c r="BH68" s="27" t="s">
        <v>306</v>
      </c>
      <c r="BI68" s="27"/>
      <c r="BJ68" s="27" t="s">
        <v>87</v>
      </c>
      <c r="BK68" s="24" t="s">
        <v>124</v>
      </c>
      <c r="BL68" s="24"/>
      <c r="BM68" s="24"/>
    </row>
    <row r="69" spans="1:66" ht="15" customHeight="1" x14ac:dyDescent="0.45">
      <c r="A69" s="25" t="s">
        <v>296</v>
      </c>
      <c r="B69" s="24" t="s">
        <v>123</v>
      </c>
      <c r="C69" s="45">
        <f t="shared" si="2"/>
        <v>68</v>
      </c>
      <c r="D69" s="27">
        <v>1</v>
      </c>
      <c r="E69" s="27">
        <v>1</v>
      </c>
      <c r="F69" s="27"/>
      <c r="G69" s="27"/>
      <c r="H69" s="27">
        <v>1</v>
      </c>
      <c r="I69" s="27"/>
      <c r="J69" s="27"/>
      <c r="K69" s="27"/>
      <c r="L69" s="27"/>
      <c r="M69" s="27"/>
      <c r="N69" s="27">
        <v>1</v>
      </c>
      <c r="O69" s="27">
        <v>1</v>
      </c>
      <c r="P69" s="27">
        <v>1</v>
      </c>
      <c r="Q69" s="27"/>
      <c r="R69" s="27"/>
      <c r="S69" s="27"/>
      <c r="T69" s="27"/>
      <c r="U69" s="27">
        <v>1</v>
      </c>
      <c r="V69" s="27"/>
      <c r="W69" s="27">
        <v>1</v>
      </c>
      <c r="X69" s="27"/>
      <c r="Y69" s="27"/>
      <c r="Z69" s="27"/>
      <c r="AA69" s="27"/>
      <c r="AB69" s="27"/>
      <c r="AC69" s="27"/>
      <c r="AD69" s="27"/>
      <c r="AE69" s="27">
        <v>1</v>
      </c>
      <c r="AF69" s="27">
        <v>1</v>
      </c>
      <c r="AG69" s="27"/>
      <c r="AH69" s="27"/>
      <c r="AI69" s="27"/>
      <c r="AJ69" s="27"/>
      <c r="AK69" s="27"/>
      <c r="AL69" s="27"/>
      <c r="AM69" s="27"/>
      <c r="AN69" s="27">
        <v>1</v>
      </c>
      <c r="AO69" s="27"/>
      <c r="AP69" s="27"/>
      <c r="AQ69" s="27"/>
      <c r="AR69" s="27"/>
      <c r="AS69" s="27">
        <v>1</v>
      </c>
      <c r="AT69" s="27"/>
      <c r="AU69" s="27"/>
      <c r="AV69" s="27"/>
      <c r="AW69" s="27"/>
      <c r="AX69" s="27"/>
      <c r="AY69" s="27"/>
      <c r="AZ69" s="27"/>
      <c r="BA69" s="27"/>
      <c r="BB69" s="27"/>
      <c r="BC69" s="27"/>
      <c r="BD69" s="27"/>
      <c r="BE69" s="27"/>
      <c r="BF69" s="27"/>
      <c r="BG69" s="27"/>
      <c r="BH69" s="27"/>
      <c r="BI69" s="27"/>
      <c r="BJ69" s="27"/>
      <c r="BK69" s="24" t="s">
        <v>623</v>
      </c>
      <c r="BL69" s="24"/>
      <c r="BM69" s="24"/>
    </row>
    <row r="70" spans="1:66" ht="15" customHeight="1" x14ac:dyDescent="0.45">
      <c r="A70" s="25" t="s">
        <v>296</v>
      </c>
      <c r="B70" s="24" t="s">
        <v>122</v>
      </c>
      <c r="C70" s="45">
        <f t="shared" si="2"/>
        <v>69</v>
      </c>
      <c r="D70" s="27">
        <v>1</v>
      </c>
      <c r="E70" s="27">
        <v>1</v>
      </c>
      <c r="F70" s="27"/>
      <c r="G70" s="27">
        <v>1</v>
      </c>
      <c r="H70" s="27">
        <v>1</v>
      </c>
      <c r="I70" s="27">
        <v>1</v>
      </c>
      <c r="J70" s="27">
        <v>1</v>
      </c>
      <c r="K70" s="27">
        <v>1</v>
      </c>
      <c r="L70" s="27"/>
      <c r="M70" s="27"/>
      <c r="N70" s="27"/>
      <c r="O70" s="27"/>
      <c r="P70" s="27">
        <v>1</v>
      </c>
      <c r="Q70" s="27">
        <v>1</v>
      </c>
      <c r="R70" s="27"/>
      <c r="S70" s="27"/>
      <c r="T70" s="27"/>
      <c r="U70" s="27"/>
      <c r="V70" s="27">
        <v>1</v>
      </c>
      <c r="W70" s="27"/>
      <c r="X70" s="27"/>
      <c r="Y70" s="27"/>
      <c r="Z70" s="27"/>
      <c r="AA70" s="27"/>
      <c r="AB70" s="27"/>
      <c r="AC70" s="27"/>
      <c r="AD70" s="27"/>
      <c r="AE70" s="27">
        <v>1</v>
      </c>
      <c r="AF70" s="27"/>
      <c r="AG70" s="27"/>
      <c r="AH70" s="27"/>
      <c r="AI70" s="27"/>
      <c r="AJ70" s="27"/>
      <c r="AK70" s="27"/>
      <c r="AL70" s="27"/>
      <c r="AM70" s="27"/>
      <c r="AN70" s="27"/>
      <c r="AO70" s="27"/>
      <c r="AP70" s="27"/>
      <c r="AQ70" s="27"/>
      <c r="AR70" s="27"/>
      <c r="AS70" s="27"/>
      <c r="AT70" s="27">
        <v>1</v>
      </c>
      <c r="AU70" s="27">
        <v>1</v>
      </c>
      <c r="AV70" s="27"/>
      <c r="AW70" s="27"/>
      <c r="AX70" s="27"/>
      <c r="AY70" s="27"/>
      <c r="AZ70" s="27"/>
      <c r="BA70" s="27"/>
      <c r="BB70" s="27"/>
      <c r="BC70" s="27"/>
      <c r="BD70" s="27"/>
      <c r="BE70" s="27"/>
      <c r="BF70" s="27"/>
      <c r="BG70" s="27">
        <v>1800</v>
      </c>
      <c r="BH70" s="27" t="s">
        <v>306</v>
      </c>
      <c r="BI70" s="27"/>
      <c r="BJ70" s="27" t="s">
        <v>87</v>
      </c>
      <c r="BK70" s="24" t="s">
        <v>125</v>
      </c>
      <c r="BL70" s="24"/>
      <c r="BM70" s="24"/>
    </row>
    <row r="71" spans="1:66" ht="15" customHeight="1" x14ac:dyDescent="0.45">
      <c r="A71" s="25" t="s">
        <v>303</v>
      </c>
      <c r="B71" s="24" t="s">
        <v>244</v>
      </c>
      <c r="C71" s="45">
        <f t="shared" si="2"/>
        <v>70</v>
      </c>
      <c r="D71" s="27"/>
      <c r="E71" s="27"/>
      <c r="F71" s="27"/>
      <c r="G71" s="27"/>
      <c r="H71" s="27"/>
      <c r="I71" s="27"/>
      <c r="J71" s="27"/>
      <c r="K71" s="27"/>
      <c r="L71" s="27"/>
      <c r="M71" s="27"/>
      <c r="N71" s="27"/>
      <c r="O71" s="27"/>
      <c r="P71" s="27"/>
      <c r="Q71" s="27"/>
      <c r="R71" s="27">
        <v>1</v>
      </c>
      <c r="S71" s="27"/>
      <c r="T71" s="27"/>
      <c r="U71" s="27">
        <v>1</v>
      </c>
      <c r="V71" s="27"/>
      <c r="W71" s="27"/>
      <c r="X71" s="27"/>
      <c r="Y71" s="27"/>
      <c r="Z71" s="27"/>
      <c r="AA71" s="27"/>
      <c r="AB71" s="27"/>
      <c r="AC71" s="27"/>
      <c r="AD71" s="27"/>
      <c r="AE71" s="27">
        <v>1</v>
      </c>
      <c r="AF71" s="27"/>
      <c r="AG71" s="27">
        <v>1</v>
      </c>
      <c r="AH71" s="27"/>
      <c r="AI71" s="27">
        <v>1</v>
      </c>
      <c r="AJ71" s="27"/>
      <c r="AK71" s="27"/>
      <c r="AL71" s="27"/>
      <c r="AM71" s="27">
        <v>1</v>
      </c>
      <c r="AN71" s="27">
        <v>1</v>
      </c>
      <c r="AO71" s="27"/>
      <c r="AP71" s="27"/>
      <c r="AQ71" s="27"/>
      <c r="AR71" s="27"/>
      <c r="AS71" s="27">
        <v>1</v>
      </c>
      <c r="AT71" s="27">
        <v>1</v>
      </c>
      <c r="AU71" s="27">
        <v>1</v>
      </c>
      <c r="AV71" s="27"/>
      <c r="AW71" s="27"/>
      <c r="AX71" s="27"/>
      <c r="AY71" s="27"/>
      <c r="AZ71" s="27"/>
      <c r="BA71" s="27"/>
      <c r="BB71" s="27"/>
      <c r="BC71" s="27"/>
      <c r="BD71" s="27"/>
      <c r="BE71" s="27"/>
      <c r="BF71" s="27"/>
      <c r="BG71" s="27">
        <v>300</v>
      </c>
      <c r="BH71" s="27" t="s">
        <v>306</v>
      </c>
      <c r="BI71" s="27"/>
      <c r="BJ71" s="27" t="s">
        <v>124</v>
      </c>
      <c r="BK71" t="s">
        <v>245</v>
      </c>
      <c r="BL71" s="24"/>
      <c r="BM71" s="24"/>
    </row>
    <row r="72" spans="1:66" ht="15" customHeight="1" x14ac:dyDescent="0.45">
      <c r="A72" s="25" t="s">
        <v>659</v>
      </c>
      <c r="B72" s="24" t="s">
        <v>724</v>
      </c>
      <c r="C72" s="45">
        <f t="shared" si="2"/>
        <v>71</v>
      </c>
      <c r="D72" s="27">
        <v>1</v>
      </c>
      <c r="E72" s="27"/>
      <c r="F72" s="27"/>
      <c r="G72" s="27"/>
      <c r="H72" s="27"/>
      <c r="I72" s="27"/>
      <c r="J72" s="27"/>
      <c r="K72" s="27"/>
      <c r="L72" s="27"/>
      <c r="M72" s="27"/>
      <c r="N72" s="27"/>
      <c r="O72" s="27"/>
      <c r="P72" s="27"/>
      <c r="Q72" s="27"/>
      <c r="R72" s="27"/>
      <c r="S72" s="27"/>
      <c r="T72" s="27">
        <v>1</v>
      </c>
      <c r="U72" s="27"/>
      <c r="V72" s="27"/>
      <c r="W72" s="27"/>
      <c r="X72" s="27">
        <v>1</v>
      </c>
      <c r="Y72" s="27">
        <v>1</v>
      </c>
      <c r="Z72" s="27"/>
      <c r="AA72" s="27"/>
      <c r="AB72" s="27"/>
      <c r="AC72" s="27"/>
      <c r="AD72" s="27"/>
      <c r="AE72" s="27"/>
      <c r="AF72" s="27"/>
      <c r="AG72" s="27"/>
      <c r="AH72" s="27">
        <v>1</v>
      </c>
      <c r="AI72" s="27"/>
      <c r="AJ72" s="27"/>
      <c r="AK72" s="27"/>
      <c r="AL72" s="27"/>
      <c r="AM72" s="27"/>
      <c r="AN72" s="27">
        <v>1</v>
      </c>
      <c r="AO72" s="27"/>
      <c r="AP72" s="27"/>
      <c r="AQ72" s="27"/>
      <c r="AR72" s="27"/>
      <c r="AS72" s="27"/>
      <c r="AT72" s="27"/>
      <c r="AU72" s="27"/>
      <c r="AV72" s="27"/>
      <c r="AW72" s="27"/>
      <c r="AX72" s="27"/>
      <c r="AY72" s="27"/>
      <c r="AZ72" s="27"/>
      <c r="BA72" s="27"/>
      <c r="BB72" s="27"/>
      <c r="BC72" s="27"/>
      <c r="BD72" s="27"/>
      <c r="BE72" s="27"/>
      <c r="BF72" s="27"/>
      <c r="BG72" s="27"/>
      <c r="BH72" s="27"/>
      <c r="BI72" s="27"/>
      <c r="BJ72" s="27"/>
      <c r="BL72" s="24"/>
      <c r="BM72" s="24"/>
    </row>
    <row r="73" spans="1:66" ht="15" customHeight="1" x14ac:dyDescent="0.45">
      <c r="A73" s="25" t="s">
        <v>659</v>
      </c>
      <c r="B73" s="24" t="s">
        <v>725</v>
      </c>
      <c r="C73" s="45">
        <f t="shared" si="2"/>
        <v>72</v>
      </c>
      <c r="D73" s="27">
        <v>1</v>
      </c>
      <c r="E73" s="27"/>
      <c r="F73" s="27"/>
      <c r="G73" s="27"/>
      <c r="H73" s="27"/>
      <c r="I73" s="27"/>
      <c r="J73" s="27"/>
      <c r="K73" s="27"/>
      <c r="L73" s="27"/>
      <c r="M73" s="27"/>
      <c r="N73" s="27">
        <v>1</v>
      </c>
      <c r="O73" s="27"/>
      <c r="P73" s="27"/>
      <c r="Q73" s="27"/>
      <c r="R73" s="27"/>
      <c r="S73" s="27"/>
      <c r="T73" s="27"/>
      <c r="U73" s="27"/>
      <c r="V73" s="27"/>
      <c r="W73" s="27"/>
      <c r="X73" s="27"/>
      <c r="Y73" s="27"/>
      <c r="Z73" s="27"/>
      <c r="AA73" s="27"/>
      <c r="AB73" s="27"/>
      <c r="AC73" s="27"/>
      <c r="AD73" s="27"/>
      <c r="AE73" s="27"/>
      <c r="AF73" s="27"/>
      <c r="AG73" s="27"/>
      <c r="AH73" s="27">
        <v>1</v>
      </c>
      <c r="AI73" s="27"/>
      <c r="AJ73" s="27"/>
      <c r="AK73" s="27"/>
      <c r="AL73" s="27"/>
      <c r="AM73" s="27"/>
      <c r="AN73" s="27">
        <v>1</v>
      </c>
      <c r="AO73" s="27"/>
      <c r="AP73" s="27"/>
      <c r="AQ73" s="27"/>
      <c r="AR73" s="27"/>
      <c r="AS73" s="27"/>
      <c r="AT73" s="27"/>
      <c r="AU73" s="27"/>
      <c r="AV73" s="27"/>
      <c r="AW73" s="27"/>
      <c r="AX73" s="27"/>
      <c r="AY73" s="27"/>
      <c r="AZ73" s="27"/>
      <c r="BA73" s="27"/>
      <c r="BB73" s="27"/>
      <c r="BC73" s="27"/>
      <c r="BD73" s="27"/>
      <c r="BE73" s="27"/>
      <c r="BF73" s="27"/>
      <c r="BG73" s="27"/>
      <c r="BH73" s="27"/>
      <c r="BI73" s="27"/>
      <c r="BJ73" s="27"/>
      <c r="BL73" s="24"/>
      <c r="BM73" s="24"/>
    </row>
    <row r="74" spans="1:66" ht="15" customHeight="1" x14ac:dyDescent="0.45">
      <c r="A74" s="25" t="s">
        <v>148</v>
      </c>
      <c r="B74" s="24" t="s">
        <v>155</v>
      </c>
      <c r="C74" s="45">
        <f t="shared" si="2"/>
        <v>73</v>
      </c>
      <c r="D74" s="27">
        <v>1</v>
      </c>
      <c r="E74" s="27">
        <v>1</v>
      </c>
      <c r="F74" s="27"/>
      <c r="G74" s="27">
        <v>1</v>
      </c>
      <c r="H74" s="27">
        <v>1</v>
      </c>
      <c r="I74" s="27">
        <v>1</v>
      </c>
      <c r="J74" s="27">
        <v>1</v>
      </c>
      <c r="K74" s="27">
        <v>1</v>
      </c>
      <c r="L74" s="27"/>
      <c r="M74" s="24" t="s">
        <v>157</v>
      </c>
      <c r="N74" s="27"/>
      <c r="O74" s="27">
        <v>1</v>
      </c>
      <c r="P74" s="27"/>
      <c r="Q74" s="27"/>
      <c r="R74" s="27"/>
      <c r="S74" s="27"/>
      <c r="T74" s="27"/>
      <c r="U74" s="27"/>
      <c r="V74" s="27">
        <v>1</v>
      </c>
      <c r="W74" s="27"/>
      <c r="X74" s="27">
        <v>1</v>
      </c>
      <c r="Y74" s="27">
        <v>1</v>
      </c>
      <c r="Z74" s="27"/>
      <c r="AA74" s="27"/>
      <c r="AB74" s="27"/>
      <c r="AC74" s="27"/>
      <c r="AD74" s="27"/>
      <c r="AE74" s="27"/>
      <c r="AF74" s="27"/>
      <c r="AG74" s="27"/>
      <c r="AH74" s="27"/>
      <c r="AI74" s="27">
        <v>1</v>
      </c>
      <c r="AJ74" s="27"/>
      <c r="AK74" s="27">
        <v>1</v>
      </c>
      <c r="AL74" s="27"/>
      <c r="AM74" s="27">
        <v>1</v>
      </c>
      <c r="AN74" s="27"/>
      <c r="AO74" s="27"/>
      <c r="AP74" s="27">
        <v>1</v>
      </c>
      <c r="AQ74" s="27"/>
      <c r="AR74" s="27">
        <v>1</v>
      </c>
      <c r="AS74" s="27">
        <v>1</v>
      </c>
      <c r="AT74" s="27">
        <v>1</v>
      </c>
      <c r="AU74" s="27">
        <v>1</v>
      </c>
      <c r="AV74" s="27">
        <v>1</v>
      </c>
      <c r="AW74" s="27">
        <v>1</v>
      </c>
      <c r="AX74" s="27">
        <v>1</v>
      </c>
      <c r="AY74" s="27">
        <v>1</v>
      </c>
      <c r="AZ74" s="27">
        <v>1</v>
      </c>
      <c r="BA74" s="27">
        <v>1</v>
      </c>
      <c r="BB74" s="27">
        <v>1</v>
      </c>
      <c r="BC74" s="27">
        <v>1</v>
      </c>
      <c r="BD74" s="27">
        <v>1</v>
      </c>
      <c r="BE74" s="27">
        <v>1</v>
      </c>
      <c r="BF74" s="27">
        <v>1</v>
      </c>
      <c r="BG74" s="27" t="s">
        <v>158</v>
      </c>
      <c r="BH74" s="27" t="s">
        <v>76</v>
      </c>
      <c r="BI74" s="27" t="s">
        <v>159</v>
      </c>
      <c r="BJ74" s="27" t="s">
        <v>124</v>
      </c>
      <c r="BK74" s="24"/>
      <c r="BL74" s="24"/>
      <c r="BM74" s="24"/>
    </row>
    <row r="75" spans="1:66" ht="15" customHeight="1" x14ac:dyDescent="0.45">
      <c r="A75" s="27" t="s">
        <v>312</v>
      </c>
      <c r="B75" s="27" t="s">
        <v>317</v>
      </c>
      <c r="C75" s="45">
        <f t="shared" si="2"/>
        <v>74</v>
      </c>
      <c r="D75" s="27">
        <v>1</v>
      </c>
      <c r="E75" s="27">
        <v>1</v>
      </c>
      <c r="F75" s="27"/>
      <c r="G75" s="27"/>
      <c r="H75" s="27">
        <v>1</v>
      </c>
      <c r="I75" s="27">
        <v>1</v>
      </c>
      <c r="J75" s="27"/>
      <c r="K75" s="27">
        <v>1</v>
      </c>
      <c r="L75" s="27"/>
      <c r="M75" s="27"/>
      <c r="N75" s="27"/>
      <c r="O75" s="27"/>
      <c r="P75" s="27"/>
      <c r="Q75" s="27"/>
      <c r="R75" s="27"/>
      <c r="S75" s="27"/>
      <c r="T75" s="27"/>
      <c r="U75" s="27"/>
      <c r="V75" s="27"/>
      <c r="W75" s="27"/>
      <c r="X75" s="27"/>
      <c r="Y75" s="27">
        <v>1</v>
      </c>
      <c r="Z75" s="27"/>
      <c r="AA75" s="27"/>
      <c r="AB75" s="27"/>
      <c r="AC75" s="27"/>
      <c r="AD75" s="27"/>
      <c r="AE75" s="27"/>
      <c r="AF75" s="27">
        <v>1</v>
      </c>
      <c r="AG75" s="27"/>
      <c r="AH75" s="27"/>
      <c r="AI75" s="27">
        <v>1</v>
      </c>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0"/>
    </row>
    <row r="76" spans="1:66" s="20" customFormat="1" ht="15" customHeight="1" x14ac:dyDescent="0.45">
      <c r="A76" s="27" t="s">
        <v>312</v>
      </c>
      <c r="B76" s="27" t="s">
        <v>315</v>
      </c>
      <c r="C76" s="45">
        <f t="shared" si="2"/>
        <v>75</v>
      </c>
      <c r="D76" s="27">
        <v>1</v>
      </c>
      <c r="E76" s="27">
        <v>1</v>
      </c>
      <c r="F76" s="27">
        <v>1</v>
      </c>
      <c r="G76" s="27">
        <v>1</v>
      </c>
      <c r="H76" s="27">
        <v>1</v>
      </c>
      <c r="I76" s="27">
        <v>1</v>
      </c>
      <c r="J76" s="27">
        <v>1</v>
      </c>
      <c r="K76" s="27">
        <v>1</v>
      </c>
      <c r="L76" s="27"/>
      <c r="M76" s="27"/>
      <c r="N76" s="27"/>
      <c r="O76" s="27"/>
      <c r="P76" s="27"/>
      <c r="Q76" s="27"/>
      <c r="R76" s="27"/>
      <c r="S76" s="27"/>
      <c r="T76" s="27"/>
      <c r="U76" s="27"/>
      <c r="V76" s="27"/>
      <c r="W76" s="27"/>
      <c r="X76" s="27"/>
      <c r="Y76" s="27"/>
      <c r="Z76" s="27"/>
      <c r="AA76" s="27"/>
      <c r="AB76" s="27"/>
      <c r="AC76" s="27"/>
      <c r="AD76" s="27"/>
      <c r="AE76" s="27"/>
      <c r="AF76" s="27">
        <v>1</v>
      </c>
      <c r="AG76" s="27"/>
      <c r="AH76" s="27"/>
      <c r="AI76" s="27">
        <v>1</v>
      </c>
      <c r="AJ76" s="27"/>
      <c r="AK76" s="27"/>
      <c r="AL76" s="27"/>
      <c r="AM76" s="27">
        <v>1</v>
      </c>
      <c r="AN76" s="27">
        <v>1</v>
      </c>
      <c r="AO76" s="27"/>
      <c r="AP76" s="27">
        <v>1</v>
      </c>
      <c r="AQ76" s="27"/>
      <c r="AR76" s="27"/>
      <c r="AS76" s="27"/>
      <c r="AT76" s="27">
        <v>1</v>
      </c>
      <c r="AU76" s="27">
        <v>1</v>
      </c>
      <c r="AV76" s="27">
        <v>1</v>
      </c>
      <c r="AW76" s="27"/>
      <c r="AX76" s="27"/>
      <c r="AY76" s="27"/>
      <c r="AZ76" s="27"/>
      <c r="BA76" s="27"/>
      <c r="BB76" s="27"/>
      <c r="BC76" s="27"/>
      <c r="BD76" s="27"/>
      <c r="BE76" s="27"/>
      <c r="BF76" s="27"/>
      <c r="BG76" s="27"/>
      <c r="BH76" s="27"/>
      <c r="BI76" s="27"/>
      <c r="BJ76" s="27"/>
      <c r="BK76" s="27"/>
      <c r="BL76" s="27"/>
      <c r="BM76" s="27"/>
    </row>
    <row r="77" spans="1:66" s="20" customFormat="1" ht="15" customHeight="1" x14ac:dyDescent="0.45">
      <c r="A77" s="27" t="s">
        <v>312</v>
      </c>
      <c r="B77" s="27" t="s">
        <v>318</v>
      </c>
      <c r="C77" s="45">
        <f t="shared" si="2"/>
        <v>76</v>
      </c>
      <c r="D77" s="27">
        <v>1</v>
      </c>
      <c r="E77" s="27">
        <v>1</v>
      </c>
      <c r="F77" s="27"/>
      <c r="G77" s="27"/>
      <c r="H77" s="27">
        <v>1</v>
      </c>
      <c r="I77" s="27">
        <v>1</v>
      </c>
      <c r="J77" s="27">
        <v>1</v>
      </c>
      <c r="K77" s="27"/>
      <c r="L77" s="27"/>
      <c r="M77" s="27"/>
      <c r="N77" s="27"/>
      <c r="O77" s="27"/>
      <c r="P77" s="27"/>
      <c r="Q77" s="27"/>
      <c r="R77" s="27"/>
      <c r="S77" s="27"/>
      <c r="T77" s="27"/>
      <c r="U77" s="27"/>
      <c r="V77" s="27"/>
      <c r="W77" s="27"/>
      <c r="X77" s="27">
        <v>1</v>
      </c>
      <c r="Y77" s="27">
        <v>1</v>
      </c>
      <c r="Z77" s="27"/>
      <c r="AA77" s="27"/>
      <c r="AB77" s="27"/>
      <c r="AC77" s="27"/>
      <c r="AD77" s="27"/>
      <c r="AE77" s="27"/>
      <c r="AF77" s="27">
        <v>1</v>
      </c>
      <c r="AG77" s="27"/>
      <c r="AH77" s="27"/>
      <c r="AI77" s="27">
        <v>1</v>
      </c>
      <c r="AJ77" s="27"/>
      <c r="AK77" s="27"/>
      <c r="AL77" s="27"/>
      <c r="AM77" s="27">
        <v>1</v>
      </c>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row>
    <row r="78" spans="1:66" s="20" customFormat="1" ht="15" customHeight="1" x14ac:dyDescent="0.45">
      <c r="A78" s="27" t="s">
        <v>312</v>
      </c>
      <c r="B78" s="27" t="s">
        <v>316</v>
      </c>
      <c r="C78" s="45">
        <f t="shared" si="2"/>
        <v>77</v>
      </c>
      <c r="D78" s="27">
        <v>1</v>
      </c>
      <c r="E78" s="27">
        <v>1</v>
      </c>
      <c r="F78" s="27"/>
      <c r="G78" s="27">
        <v>1</v>
      </c>
      <c r="H78" s="27">
        <v>1</v>
      </c>
      <c r="I78" s="27">
        <v>1</v>
      </c>
      <c r="J78" s="27">
        <v>1</v>
      </c>
      <c r="K78" s="27">
        <v>1</v>
      </c>
      <c r="L78" s="27"/>
      <c r="M78" s="27"/>
      <c r="N78" s="27"/>
      <c r="O78" s="27"/>
      <c r="P78" s="27"/>
      <c r="Q78" s="27"/>
      <c r="R78" s="27"/>
      <c r="S78" s="27"/>
      <c r="T78" s="27"/>
      <c r="U78" s="27"/>
      <c r="V78" s="27">
        <v>1</v>
      </c>
      <c r="W78" s="27"/>
      <c r="X78" s="27"/>
      <c r="Y78" s="27">
        <v>1</v>
      </c>
      <c r="Z78" s="27"/>
      <c r="AA78" s="27"/>
      <c r="AB78" s="27"/>
      <c r="AC78" s="27"/>
      <c r="AD78" s="27"/>
      <c r="AE78" s="27"/>
      <c r="AF78" s="27">
        <v>1</v>
      </c>
      <c r="AG78" s="27"/>
      <c r="AH78" s="27"/>
      <c r="AI78" s="27">
        <v>1</v>
      </c>
      <c r="AJ78" s="27"/>
      <c r="AK78" s="27"/>
      <c r="AL78" s="27"/>
      <c r="AM78" s="27">
        <v>1</v>
      </c>
      <c r="AN78" s="27">
        <v>1</v>
      </c>
      <c r="AO78" s="27"/>
      <c r="AP78" s="27"/>
      <c r="AQ78" s="27"/>
      <c r="AR78" s="27"/>
      <c r="AS78" s="27"/>
      <c r="AT78" s="27">
        <v>1</v>
      </c>
      <c r="AU78" s="27">
        <v>1</v>
      </c>
      <c r="AV78" s="27">
        <v>1</v>
      </c>
      <c r="AW78" s="27"/>
      <c r="AX78" s="27"/>
      <c r="AY78" s="27"/>
      <c r="AZ78" s="27"/>
      <c r="BA78" s="27"/>
      <c r="BB78" s="27"/>
      <c r="BC78" s="27"/>
      <c r="BD78" s="27"/>
      <c r="BE78" s="27"/>
      <c r="BF78" s="27"/>
      <c r="BG78" s="27"/>
      <c r="BH78" s="27"/>
      <c r="BI78" s="27"/>
      <c r="BJ78" s="27"/>
      <c r="BK78" s="27"/>
      <c r="BL78" s="27"/>
      <c r="BM78" s="27"/>
    </row>
    <row r="79" spans="1:66" s="20" customFormat="1" ht="15" customHeight="1" x14ac:dyDescent="0.45">
      <c r="A79" s="27" t="s">
        <v>312</v>
      </c>
      <c r="B79" s="27" t="s">
        <v>319</v>
      </c>
      <c r="C79" s="45">
        <f t="shared" si="2"/>
        <v>78</v>
      </c>
      <c r="D79" s="27">
        <v>1</v>
      </c>
      <c r="E79" s="27"/>
      <c r="F79" s="27"/>
      <c r="G79" s="27"/>
      <c r="H79" s="27">
        <v>1</v>
      </c>
      <c r="I79" s="27">
        <v>1</v>
      </c>
      <c r="J79" s="27"/>
      <c r="K79" s="27"/>
      <c r="L79" s="27"/>
      <c r="M79" s="27"/>
      <c r="N79" s="27"/>
      <c r="O79" s="27"/>
      <c r="P79" s="27"/>
      <c r="Q79" s="27"/>
      <c r="R79" s="27"/>
      <c r="S79" s="27"/>
      <c r="T79" s="27"/>
      <c r="U79" s="27"/>
      <c r="V79" s="27"/>
      <c r="W79" s="27"/>
      <c r="X79" s="27">
        <v>1</v>
      </c>
      <c r="Y79" s="27">
        <v>1</v>
      </c>
      <c r="Z79" s="27"/>
      <c r="AA79" s="27"/>
      <c r="AB79" s="27"/>
      <c r="AC79" s="27"/>
      <c r="AD79" s="27"/>
      <c r="AE79" s="27"/>
      <c r="AF79" s="27">
        <v>1</v>
      </c>
      <c r="AG79" s="27"/>
      <c r="AH79" s="27"/>
      <c r="AI79" s="27">
        <v>1</v>
      </c>
      <c r="AJ79" s="27"/>
      <c r="AK79" s="27"/>
      <c r="AL79" s="27"/>
      <c r="AM79" s="27">
        <v>1</v>
      </c>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row>
    <row r="80" spans="1:66" s="20" customFormat="1" ht="15" customHeight="1" x14ac:dyDescent="0.45">
      <c r="A80" s="27" t="s">
        <v>312</v>
      </c>
      <c r="B80" s="27" t="s">
        <v>314</v>
      </c>
      <c r="C80" s="45">
        <f t="shared" si="2"/>
        <v>79</v>
      </c>
      <c r="D80" s="27">
        <v>1</v>
      </c>
      <c r="E80" s="27">
        <v>1</v>
      </c>
      <c r="F80" s="27"/>
      <c r="G80" s="27">
        <v>1</v>
      </c>
      <c r="H80" s="27">
        <v>1</v>
      </c>
      <c r="I80" s="27">
        <v>1</v>
      </c>
      <c r="J80" s="27">
        <v>1</v>
      </c>
      <c r="K80" s="27">
        <v>1</v>
      </c>
      <c r="L80" s="27"/>
      <c r="M80" s="27"/>
      <c r="N80" s="27"/>
      <c r="O80" s="27"/>
      <c r="P80" s="27"/>
      <c r="Q80" s="27"/>
      <c r="R80" s="27"/>
      <c r="S80" s="27"/>
      <c r="T80" s="27"/>
      <c r="U80" s="27"/>
      <c r="V80" s="27">
        <v>1</v>
      </c>
      <c r="W80" s="27"/>
      <c r="X80" s="27"/>
      <c r="Y80" s="27"/>
      <c r="Z80" s="27"/>
      <c r="AA80" s="27"/>
      <c r="AB80" s="27"/>
      <c r="AC80" s="27"/>
      <c r="AD80" s="27"/>
      <c r="AE80" s="27"/>
      <c r="AF80" s="27">
        <v>1</v>
      </c>
      <c r="AG80" s="27"/>
      <c r="AH80" s="27"/>
      <c r="AI80" s="27">
        <v>1</v>
      </c>
      <c r="AJ80" s="27">
        <v>1</v>
      </c>
      <c r="AK80" s="27"/>
      <c r="AL80" s="27"/>
      <c r="AM80" s="27">
        <v>1</v>
      </c>
      <c r="AN80" s="27"/>
      <c r="AO80" s="27"/>
      <c r="AP80" s="27"/>
      <c r="AQ80" s="27"/>
      <c r="AR80" s="27"/>
      <c r="AS80" s="27"/>
      <c r="AT80" s="27"/>
      <c r="AU80" s="27">
        <v>1</v>
      </c>
      <c r="AV80" s="27">
        <v>1</v>
      </c>
      <c r="AW80" s="27"/>
      <c r="AX80" s="27"/>
      <c r="AY80" s="27"/>
      <c r="AZ80" s="27"/>
      <c r="BA80" s="27"/>
      <c r="BB80" s="27"/>
      <c r="BC80" s="27"/>
      <c r="BD80" s="27"/>
      <c r="BE80" s="27"/>
      <c r="BF80" s="27"/>
      <c r="BG80" s="27"/>
      <c r="BH80" s="27"/>
      <c r="BI80" s="27"/>
      <c r="BJ80" s="27"/>
      <c r="BK80" s="27"/>
      <c r="BL80" s="27"/>
      <c r="BM80" s="27"/>
    </row>
    <row r="81" spans="1:66" s="20" customFormat="1" ht="15" customHeight="1" x14ac:dyDescent="0.45">
      <c r="A81" s="24" t="s">
        <v>312</v>
      </c>
      <c r="B81" s="24" t="s">
        <v>313</v>
      </c>
      <c r="C81" s="45">
        <f t="shared" si="2"/>
        <v>80</v>
      </c>
      <c r="D81" s="27">
        <v>1</v>
      </c>
      <c r="E81" s="27">
        <v>1</v>
      </c>
      <c r="F81" s="27">
        <v>1</v>
      </c>
      <c r="G81" s="27">
        <v>1</v>
      </c>
      <c r="H81" s="27">
        <v>1</v>
      </c>
      <c r="I81" s="27">
        <v>1</v>
      </c>
      <c r="J81" s="27"/>
      <c r="K81" s="27">
        <v>1</v>
      </c>
      <c r="L81" s="27"/>
      <c r="M81" s="27"/>
      <c r="N81" s="27"/>
      <c r="O81" s="27"/>
      <c r="P81" s="27"/>
      <c r="Q81" s="27"/>
      <c r="R81" s="27"/>
      <c r="S81" s="27"/>
      <c r="T81" s="27"/>
      <c r="U81" s="27"/>
      <c r="V81" s="27">
        <v>1</v>
      </c>
      <c r="W81" s="27"/>
      <c r="X81" s="27"/>
      <c r="Y81" s="27">
        <v>1</v>
      </c>
      <c r="Z81" s="27"/>
      <c r="AA81" s="27"/>
      <c r="AB81" s="27"/>
      <c r="AC81" s="27"/>
      <c r="AD81" s="27"/>
      <c r="AE81" s="27"/>
      <c r="AF81" s="27">
        <v>1</v>
      </c>
      <c r="AG81" s="27"/>
      <c r="AH81" s="27"/>
      <c r="AI81" s="27">
        <v>1</v>
      </c>
      <c r="AJ81" s="27"/>
      <c r="AK81" s="27"/>
      <c r="AL81" s="27"/>
      <c r="AM81" s="27">
        <v>1</v>
      </c>
      <c r="AN81" s="27"/>
      <c r="AO81" s="27"/>
      <c r="AP81" s="27">
        <v>1</v>
      </c>
      <c r="AQ81" s="27"/>
      <c r="AR81" s="27"/>
      <c r="AS81" s="27"/>
      <c r="AT81" s="27">
        <v>1</v>
      </c>
      <c r="AU81" s="27">
        <v>1</v>
      </c>
      <c r="AV81" s="27">
        <v>1</v>
      </c>
      <c r="AW81" s="27"/>
      <c r="AX81" s="27"/>
      <c r="AY81" s="27"/>
      <c r="AZ81" s="27"/>
      <c r="BA81" s="27"/>
      <c r="BB81" s="27"/>
      <c r="BC81" s="27"/>
      <c r="BD81" s="27"/>
      <c r="BE81" s="27"/>
      <c r="BF81" s="27"/>
      <c r="BG81" s="27">
        <v>1000</v>
      </c>
      <c r="BH81" s="27" t="s">
        <v>76</v>
      </c>
      <c r="BI81" s="27"/>
      <c r="BJ81" s="27"/>
      <c r="BK81" s="24"/>
      <c r="BL81" s="24"/>
      <c r="BM81" s="24"/>
      <c r="BN81"/>
    </row>
    <row r="82" spans="1:66" s="20" customFormat="1" ht="15" customHeight="1" x14ac:dyDescent="0.45">
      <c r="A82" s="27" t="s">
        <v>727</v>
      </c>
      <c r="B82" s="27" t="s">
        <v>728</v>
      </c>
      <c r="C82" s="45">
        <f t="shared" si="2"/>
        <v>81</v>
      </c>
      <c r="D82" s="27">
        <v>1</v>
      </c>
      <c r="E82" s="27"/>
      <c r="F82" s="27"/>
      <c r="G82" s="27"/>
      <c r="H82" s="27"/>
      <c r="I82" s="27"/>
      <c r="J82" s="27"/>
      <c r="K82" s="27"/>
      <c r="L82" s="27"/>
      <c r="M82" s="27"/>
      <c r="N82" s="27"/>
      <c r="O82" s="27"/>
      <c r="P82" s="27"/>
      <c r="Q82" s="27"/>
      <c r="R82" s="27"/>
      <c r="S82" s="27"/>
      <c r="T82" s="27">
        <v>1</v>
      </c>
      <c r="U82" s="27"/>
      <c r="V82" s="27"/>
      <c r="W82" s="27"/>
      <c r="X82" s="27">
        <v>1</v>
      </c>
      <c r="Y82" s="27">
        <v>1</v>
      </c>
      <c r="Z82" s="27"/>
      <c r="AA82" s="27">
        <v>1</v>
      </c>
      <c r="AB82" s="27"/>
      <c r="AC82" s="27"/>
      <c r="AD82" s="27"/>
      <c r="AE82" s="27"/>
      <c r="AF82" s="27"/>
      <c r="AG82" s="27"/>
      <c r="AH82" s="27">
        <v>1</v>
      </c>
      <c r="AI82" s="27"/>
      <c r="AJ82" s="27"/>
      <c r="AK82" s="27"/>
      <c r="AL82" s="27"/>
      <c r="AM82" s="27"/>
      <c r="AN82" s="27">
        <v>1</v>
      </c>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row>
    <row r="83" spans="1:66" ht="15" customHeight="1" x14ac:dyDescent="0.45">
      <c r="A83" s="24" t="s">
        <v>672</v>
      </c>
      <c r="B83" t="s">
        <v>673</v>
      </c>
      <c r="C83" s="45">
        <f t="shared" si="2"/>
        <v>82</v>
      </c>
      <c r="D83">
        <v>1</v>
      </c>
      <c r="E83">
        <v>1</v>
      </c>
      <c r="F83">
        <v>1</v>
      </c>
      <c r="V83">
        <v>1</v>
      </c>
      <c r="AI83">
        <v>1</v>
      </c>
      <c r="AJ83">
        <v>1</v>
      </c>
      <c r="AV83">
        <v>1</v>
      </c>
      <c r="AW83">
        <v>1</v>
      </c>
      <c r="AX83">
        <v>1</v>
      </c>
      <c r="AY83">
        <v>1</v>
      </c>
      <c r="BJ83" t="s">
        <v>87</v>
      </c>
      <c r="BK83" s="24"/>
      <c r="BL83" s="24"/>
      <c r="BM83" s="24"/>
    </row>
    <row r="84" spans="1:66" ht="15" customHeight="1" x14ac:dyDescent="0.45">
      <c r="A84" s="24" t="s">
        <v>672</v>
      </c>
      <c r="B84" t="s">
        <v>674</v>
      </c>
      <c r="C84" s="45">
        <f t="shared" si="2"/>
        <v>83</v>
      </c>
      <c r="D84" s="27">
        <v>1</v>
      </c>
      <c r="E84">
        <v>1</v>
      </c>
      <c r="F84">
        <v>1</v>
      </c>
      <c r="V84">
        <v>1</v>
      </c>
      <c r="AI84">
        <v>1</v>
      </c>
      <c r="AJ84">
        <v>1</v>
      </c>
      <c r="AU84">
        <v>1</v>
      </c>
      <c r="AV84">
        <v>1</v>
      </c>
      <c r="AW84">
        <v>1</v>
      </c>
      <c r="AX84">
        <v>1</v>
      </c>
      <c r="BJ84" t="s">
        <v>87</v>
      </c>
      <c r="BK84" s="24"/>
      <c r="BL84" s="24"/>
      <c r="BM84" s="24"/>
    </row>
    <row r="85" spans="1:66" ht="15" customHeight="1" x14ac:dyDescent="0.45">
      <c r="A85" s="24" t="s">
        <v>672</v>
      </c>
      <c r="B85" t="s">
        <v>729</v>
      </c>
      <c r="C85" s="45">
        <f t="shared" si="2"/>
        <v>84</v>
      </c>
      <c r="D85" s="27">
        <v>1</v>
      </c>
      <c r="E85">
        <v>1</v>
      </c>
      <c r="V85">
        <v>1</v>
      </c>
      <c r="X85">
        <v>1</v>
      </c>
      <c r="AD85" t="s">
        <v>676</v>
      </c>
      <c r="AJ85">
        <v>1</v>
      </c>
      <c r="AU85">
        <v>1</v>
      </c>
      <c r="BJ85" t="s">
        <v>87</v>
      </c>
      <c r="BK85" s="24"/>
      <c r="BL85" s="24"/>
      <c r="BM85" s="24"/>
    </row>
    <row r="86" spans="1:66" ht="15" customHeight="1" x14ac:dyDescent="0.45">
      <c r="A86" s="24" t="s">
        <v>672</v>
      </c>
      <c r="B86" t="s">
        <v>675</v>
      </c>
      <c r="C86" s="45">
        <f t="shared" si="2"/>
        <v>85</v>
      </c>
      <c r="D86" s="27">
        <v>1</v>
      </c>
      <c r="E86">
        <v>1</v>
      </c>
      <c r="V86">
        <v>1</v>
      </c>
      <c r="X86">
        <v>1</v>
      </c>
      <c r="AD86" t="s">
        <v>677</v>
      </c>
      <c r="AJ86">
        <v>1</v>
      </c>
      <c r="AN86">
        <v>1</v>
      </c>
      <c r="AU86">
        <v>1</v>
      </c>
      <c r="AV86">
        <v>1</v>
      </c>
      <c r="AW86">
        <v>1</v>
      </c>
      <c r="AX86">
        <v>1</v>
      </c>
      <c r="AY86">
        <v>1</v>
      </c>
      <c r="BK86" s="24"/>
      <c r="BL86" s="24"/>
      <c r="BM86" s="24"/>
    </row>
    <row r="87" spans="1:66" ht="15" customHeight="1" x14ac:dyDescent="0.45">
      <c r="A87" s="67" t="s">
        <v>739</v>
      </c>
      <c r="B87" s="68" t="s">
        <v>740</v>
      </c>
      <c r="C87" s="45">
        <v>86</v>
      </c>
      <c r="D87" s="27">
        <v>1</v>
      </c>
      <c r="E87">
        <v>1</v>
      </c>
      <c r="F87">
        <v>1</v>
      </c>
      <c r="G87">
        <v>1</v>
      </c>
      <c r="H87">
        <v>1</v>
      </c>
      <c r="I87">
        <v>1</v>
      </c>
      <c r="K87">
        <v>1</v>
      </c>
      <c r="V87">
        <v>1</v>
      </c>
      <c r="AV87">
        <v>1</v>
      </c>
      <c r="AW87">
        <v>1</v>
      </c>
      <c r="AX87">
        <v>1</v>
      </c>
      <c r="AY87">
        <v>1</v>
      </c>
      <c r="BK87" s="24"/>
      <c r="BL87" s="24"/>
      <c r="BM87" s="24"/>
    </row>
    <row r="88" spans="1:66" x14ac:dyDescent="0.45">
      <c r="A88" s="30" t="s">
        <v>497</v>
      </c>
      <c r="B88" s="24"/>
      <c r="C88" s="24"/>
      <c r="D88" s="31">
        <f t="shared" ref="D88:U88" si="3">D89/85</f>
        <v>0.74117647058823533</v>
      </c>
      <c r="E88" s="31">
        <f t="shared" si="3"/>
        <v>0.38823529411764707</v>
      </c>
      <c r="F88" s="31">
        <f t="shared" si="3"/>
        <v>0.22352941176470589</v>
      </c>
      <c r="G88" s="31">
        <f t="shared" si="3"/>
        <v>0.30588235294117649</v>
      </c>
      <c r="H88" s="31">
        <f t="shared" si="3"/>
        <v>0.35294117647058826</v>
      </c>
      <c r="I88" s="31">
        <f t="shared" si="3"/>
        <v>0.41176470588235292</v>
      </c>
      <c r="J88" s="31">
        <f t="shared" si="3"/>
        <v>0.30588235294117649</v>
      </c>
      <c r="K88" s="31">
        <f t="shared" si="3"/>
        <v>0.29411764705882354</v>
      </c>
      <c r="L88" s="31">
        <f t="shared" si="3"/>
        <v>2.3529411764705882E-2</v>
      </c>
      <c r="M88" s="31">
        <f t="shared" si="3"/>
        <v>5.8823529411764705E-2</v>
      </c>
      <c r="N88" s="31">
        <f t="shared" si="3"/>
        <v>0.36470588235294116</v>
      </c>
      <c r="O88" s="31">
        <f t="shared" si="3"/>
        <v>0.36470588235294116</v>
      </c>
      <c r="P88" s="31">
        <f t="shared" si="3"/>
        <v>0.29411764705882354</v>
      </c>
      <c r="Q88" s="31">
        <f t="shared" si="3"/>
        <v>0.3411764705882353</v>
      </c>
      <c r="R88" s="31">
        <f t="shared" si="3"/>
        <v>0.23529411764705882</v>
      </c>
      <c r="S88" s="31">
        <f t="shared" si="3"/>
        <v>0.10588235294117647</v>
      </c>
      <c r="T88" s="31">
        <f t="shared" si="3"/>
        <v>0.28235294117647058</v>
      </c>
      <c r="U88" s="31">
        <f t="shared" si="3"/>
        <v>0.22352941176470589</v>
      </c>
      <c r="V88" s="31">
        <f t="shared" ref="V88:AD88" si="4">V89/76</f>
        <v>0.28947368421052633</v>
      </c>
      <c r="W88" s="31">
        <f t="shared" si="4"/>
        <v>0.18421052631578946</v>
      </c>
      <c r="X88" s="31">
        <f t="shared" si="4"/>
        <v>0.28947368421052633</v>
      </c>
      <c r="Y88" s="31">
        <f t="shared" si="4"/>
        <v>0.27631578947368424</v>
      </c>
      <c r="Z88" s="31">
        <f t="shared" si="4"/>
        <v>5.2631578947368418E-2</v>
      </c>
      <c r="AA88" s="31">
        <f t="shared" si="4"/>
        <v>0.19736842105263158</v>
      </c>
      <c r="AB88" s="31">
        <f t="shared" si="4"/>
        <v>7.8947368421052627E-2</v>
      </c>
      <c r="AC88" s="31">
        <f t="shared" si="4"/>
        <v>0</v>
      </c>
      <c r="AD88" s="31">
        <f t="shared" si="4"/>
        <v>0</v>
      </c>
      <c r="AE88" s="31">
        <f>AE89/85</f>
        <v>0.18823529411764706</v>
      </c>
      <c r="AF88" s="31">
        <f t="shared" ref="AF88:AQ88" si="5">AF89/85</f>
        <v>0.30588235294117649</v>
      </c>
      <c r="AG88" s="31">
        <f t="shared" si="5"/>
        <v>0.28235294117647058</v>
      </c>
      <c r="AH88" s="31">
        <f t="shared" si="5"/>
        <v>0.29411764705882354</v>
      </c>
      <c r="AI88" s="31">
        <f t="shared" si="5"/>
        <v>0.6</v>
      </c>
      <c r="AJ88" s="31">
        <f t="shared" si="5"/>
        <v>0.24705882352941178</v>
      </c>
      <c r="AK88" s="31">
        <f t="shared" si="5"/>
        <v>0.11764705882352941</v>
      </c>
      <c r="AL88" s="31">
        <f t="shared" si="5"/>
        <v>8.2352941176470587E-2</v>
      </c>
      <c r="AM88" s="31">
        <f t="shared" si="5"/>
        <v>0.37647058823529411</v>
      </c>
      <c r="AN88" s="31">
        <f t="shared" si="5"/>
        <v>0.56470588235294117</v>
      </c>
      <c r="AO88" s="31">
        <f t="shared" si="5"/>
        <v>0.16470588235294117</v>
      </c>
      <c r="AP88" s="31">
        <f t="shared" si="5"/>
        <v>0.44705882352941179</v>
      </c>
      <c r="AQ88" s="31">
        <f t="shared" si="5"/>
        <v>9.4117647058823528E-2</v>
      </c>
      <c r="AR88" s="31">
        <f t="shared" ref="AR88:BG88" si="6">AR89/71</f>
        <v>0.12676056338028169</v>
      </c>
      <c r="AS88" s="31">
        <f t="shared" si="6"/>
        <v>0.25352112676056338</v>
      </c>
      <c r="AT88" s="31">
        <f t="shared" si="6"/>
        <v>0.43661971830985913</v>
      </c>
      <c r="AU88" s="31">
        <f t="shared" si="6"/>
        <v>0.60563380281690138</v>
      </c>
      <c r="AV88" s="31">
        <f t="shared" si="6"/>
        <v>0.60563380281690138</v>
      </c>
      <c r="AW88" s="31">
        <f t="shared" si="6"/>
        <v>0.47887323943661969</v>
      </c>
      <c r="AX88" s="31">
        <f t="shared" si="6"/>
        <v>0.42253521126760563</v>
      </c>
      <c r="AY88" s="31">
        <f t="shared" si="6"/>
        <v>0.38028169014084506</v>
      </c>
      <c r="AZ88" s="31">
        <f t="shared" si="6"/>
        <v>0.18309859154929578</v>
      </c>
      <c r="BA88" s="31">
        <f t="shared" si="6"/>
        <v>0.19718309859154928</v>
      </c>
      <c r="BB88" s="31">
        <f t="shared" si="6"/>
        <v>0.26760563380281688</v>
      </c>
      <c r="BC88" s="31">
        <f t="shared" si="6"/>
        <v>0.3380281690140845</v>
      </c>
      <c r="BD88" s="31">
        <f t="shared" si="6"/>
        <v>0.25352112676056338</v>
      </c>
      <c r="BE88" s="31">
        <f t="shared" si="6"/>
        <v>0.16901408450704225</v>
      </c>
      <c r="BF88" s="31">
        <f t="shared" si="6"/>
        <v>4.2253521126760563E-2</v>
      </c>
      <c r="BG88" s="31">
        <f t="shared" si="6"/>
        <v>0</v>
      </c>
      <c r="BH88" s="31">
        <f>BH89/58</f>
        <v>0</v>
      </c>
      <c r="BI88" s="24"/>
      <c r="BJ88" s="24"/>
      <c r="BK88" s="24"/>
      <c r="BL88" s="24"/>
      <c r="BM88" s="24"/>
    </row>
    <row r="89" spans="1:66" x14ac:dyDescent="0.45">
      <c r="A89" s="30" t="s">
        <v>496</v>
      </c>
      <c r="B89" s="24"/>
      <c r="C89" s="24"/>
      <c r="D89" s="30">
        <f t="shared" ref="D89:AI89" si="7">SUM(D2:D86)</f>
        <v>63</v>
      </c>
      <c r="E89" s="30">
        <f t="shared" si="7"/>
        <v>33</v>
      </c>
      <c r="F89" s="30">
        <f t="shared" si="7"/>
        <v>19</v>
      </c>
      <c r="G89" s="30">
        <f t="shared" si="7"/>
        <v>26</v>
      </c>
      <c r="H89" s="30">
        <f t="shared" si="7"/>
        <v>30</v>
      </c>
      <c r="I89" s="30">
        <f t="shared" si="7"/>
        <v>35</v>
      </c>
      <c r="J89" s="30">
        <f t="shared" si="7"/>
        <v>26</v>
      </c>
      <c r="K89" s="30">
        <f t="shared" si="7"/>
        <v>25</v>
      </c>
      <c r="L89" s="30">
        <f t="shared" si="7"/>
        <v>2</v>
      </c>
      <c r="M89" s="30">
        <f t="shared" si="7"/>
        <v>5</v>
      </c>
      <c r="N89" s="30">
        <f t="shared" si="7"/>
        <v>31</v>
      </c>
      <c r="O89" s="30">
        <f t="shared" si="7"/>
        <v>31</v>
      </c>
      <c r="P89" s="30">
        <f t="shared" si="7"/>
        <v>25</v>
      </c>
      <c r="Q89" s="30">
        <f t="shared" si="7"/>
        <v>29</v>
      </c>
      <c r="R89" s="30">
        <f t="shared" si="7"/>
        <v>20</v>
      </c>
      <c r="S89" s="30">
        <f t="shared" si="7"/>
        <v>9</v>
      </c>
      <c r="T89" s="30">
        <f t="shared" si="7"/>
        <v>24</v>
      </c>
      <c r="U89" s="30">
        <f t="shared" si="7"/>
        <v>19</v>
      </c>
      <c r="V89" s="30">
        <f t="shared" si="7"/>
        <v>22</v>
      </c>
      <c r="W89" s="30">
        <f t="shared" si="7"/>
        <v>14</v>
      </c>
      <c r="X89" s="30">
        <f t="shared" si="7"/>
        <v>22</v>
      </c>
      <c r="Y89" s="30">
        <f t="shared" si="7"/>
        <v>21</v>
      </c>
      <c r="Z89" s="30">
        <f t="shared" si="7"/>
        <v>4</v>
      </c>
      <c r="AA89" s="30">
        <f t="shared" si="7"/>
        <v>15</v>
      </c>
      <c r="AB89" s="30">
        <f t="shared" si="7"/>
        <v>6</v>
      </c>
      <c r="AC89" s="30">
        <f t="shared" si="7"/>
        <v>0</v>
      </c>
      <c r="AD89" s="30">
        <f t="shared" si="7"/>
        <v>0</v>
      </c>
      <c r="AE89" s="30">
        <f t="shared" si="7"/>
        <v>16</v>
      </c>
      <c r="AF89" s="30">
        <f t="shared" si="7"/>
        <v>26</v>
      </c>
      <c r="AG89" s="30">
        <f t="shared" si="7"/>
        <v>24</v>
      </c>
      <c r="AH89" s="30">
        <f t="shared" si="7"/>
        <v>25</v>
      </c>
      <c r="AI89" s="30">
        <f t="shared" si="7"/>
        <v>51</v>
      </c>
      <c r="AJ89" s="30">
        <f t="shared" ref="AJ89:BF89" si="8">SUM(AJ2:AJ86)</f>
        <v>21</v>
      </c>
      <c r="AK89" s="30">
        <f t="shared" si="8"/>
        <v>10</v>
      </c>
      <c r="AL89" s="30">
        <f t="shared" si="8"/>
        <v>7</v>
      </c>
      <c r="AM89" s="30">
        <f t="shared" si="8"/>
        <v>32</v>
      </c>
      <c r="AN89" s="30">
        <f t="shared" si="8"/>
        <v>48</v>
      </c>
      <c r="AO89" s="30">
        <f t="shared" si="8"/>
        <v>14</v>
      </c>
      <c r="AP89" s="30">
        <f t="shared" si="8"/>
        <v>38</v>
      </c>
      <c r="AQ89" s="30">
        <f t="shared" si="8"/>
        <v>8</v>
      </c>
      <c r="AR89" s="30">
        <f t="shared" si="8"/>
        <v>9</v>
      </c>
      <c r="AS89" s="30">
        <f t="shared" si="8"/>
        <v>18</v>
      </c>
      <c r="AT89" s="30">
        <f t="shared" si="8"/>
        <v>31</v>
      </c>
      <c r="AU89" s="30">
        <f t="shared" si="8"/>
        <v>43</v>
      </c>
      <c r="AV89" s="30">
        <f t="shared" si="8"/>
        <v>43</v>
      </c>
      <c r="AW89" s="30">
        <f t="shared" si="8"/>
        <v>34</v>
      </c>
      <c r="AX89" s="30">
        <f t="shared" si="8"/>
        <v>30</v>
      </c>
      <c r="AY89" s="30">
        <f t="shared" si="8"/>
        <v>27</v>
      </c>
      <c r="AZ89" s="30">
        <f t="shared" si="8"/>
        <v>13</v>
      </c>
      <c r="BA89" s="30">
        <f t="shared" si="8"/>
        <v>14</v>
      </c>
      <c r="BB89" s="30">
        <f t="shared" si="8"/>
        <v>19</v>
      </c>
      <c r="BC89" s="30">
        <f t="shared" si="8"/>
        <v>24</v>
      </c>
      <c r="BD89" s="30">
        <f t="shared" si="8"/>
        <v>18</v>
      </c>
      <c r="BE89" s="30">
        <f t="shared" si="8"/>
        <v>12</v>
      </c>
      <c r="BF89" s="30">
        <f t="shared" si="8"/>
        <v>3</v>
      </c>
      <c r="BG89" s="24"/>
      <c r="BH89" s="24"/>
      <c r="BI89" s="24"/>
      <c r="BJ89" s="24"/>
      <c r="BK89" s="24"/>
      <c r="BL89" s="24"/>
      <c r="BM89" s="24"/>
    </row>
  </sheetData>
  <autoFilter ref="E1:E89"/>
  <sortState ref="A33:BN56">
    <sortCondition ref="A33:A56"/>
    <sortCondition ref="B33:B56"/>
  </sortState>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H30"/>
  <sheetViews>
    <sheetView topLeftCell="A25" workbookViewId="0">
      <selection activeCell="AH44" sqref="AH44"/>
    </sheetView>
  </sheetViews>
  <sheetFormatPr defaultRowHeight="16" x14ac:dyDescent="0.45"/>
  <cols>
    <col min="1" max="1" width="15.453125" customWidth="1"/>
    <col min="2" max="2" width="14.81640625" customWidth="1"/>
    <col min="3" max="22" width="0" hidden="1" customWidth="1"/>
    <col min="23" max="23" width="12.7265625" customWidth="1"/>
    <col min="24" max="24" width="16.81640625" customWidth="1"/>
    <col min="25" max="25" width="11.81640625" customWidth="1"/>
    <col min="26" max="26" width="12.1796875" customWidth="1"/>
    <col min="27" max="27" width="12" customWidth="1"/>
    <col min="28" max="28" width="17.81640625" customWidth="1"/>
    <col min="31" max="31" width="25.453125" style="3" customWidth="1"/>
    <col min="33" max="33" width="50.54296875" style="3" customWidth="1"/>
    <col min="34" max="34" width="43.1796875" style="3" customWidth="1"/>
  </cols>
  <sheetData>
    <row r="2" spans="1:34" s="3" customFormat="1" ht="112" x14ac:dyDescent="0.45">
      <c r="A2" s="3" t="s">
        <v>3</v>
      </c>
      <c r="B2" s="3" t="s">
        <v>4</v>
      </c>
      <c r="C2" s="3" t="s">
        <v>5</v>
      </c>
      <c r="D2" s="3" t="s">
        <v>6</v>
      </c>
      <c r="E2" s="3" t="s">
        <v>7</v>
      </c>
      <c r="F2" s="3" t="s">
        <v>8</v>
      </c>
      <c r="G2" s="3" t="s">
        <v>9</v>
      </c>
      <c r="H2" s="3" t="s">
        <v>10</v>
      </c>
      <c r="I2" s="3" t="s">
        <v>11</v>
      </c>
      <c r="J2" s="3" t="s">
        <v>12</v>
      </c>
      <c r="K2" s="3" t="s">
        <v>13</v>
      </c>
      <c r="L2" s="3" t="s">
        <v>11</v>
      </c>
      <c r="M2" s="3" t="s">
        <v>14</v>
      </c>
      <c r="N2" s="3" t="s">
        <v>15</v>
      </c>
      <c r="O2" s="3" t="s">
        <v>16</v>
      </c>
      <c r="P2" s="3" t="s">
        <v>8</v>
      </c>
      <c r="Q2" s="3" t="s">
        <v>17</v>
      </c>
      <c r="R2" s="3" t="s">
        <v>10</v>
      </c>
      <c r="S2" s="3" t="s">
        <v>11</v>
      </c>
      <c r="T2" s="3" t="s">
        <v>12</v>
      </c>
      <c r="U2" s="3" t="s">
        <v>18</v>
      </c>
      <c r="V2" s="3" t="s">
        <v>19</v>
      </c>
      <c r="W2" s="3" t="s">
        <v>20</v>
      </c>
      <c r="X2" s="3" t="s">
        <v>21</v>
      </c>
      <c r="Y2" s="3" t="s">
        <v>22</v>
      </c>
      <c r="Z2" s="3" t="s">
        <v>23</v>
      </c>
      <c r="AA2" s="3" t="s">
        <v>24</v>
      </c>
      <c r="AB2" s="3" t="s">
        <v>25</v>
      </c>
      <c r="AC2" s="3" t="s">
        <v>19</v>
      </c>
      <c r="AD2" s="3" t="s">
        <v>663</v>
      </c>
      <c r="AE2" s="3" t="s">
        <v>26</v>
      </c>
      <c r="AF2" s="3" t="s">
        <v>664</v>
      </c>
      <c r="AG2" s="3" t="s">
        <v>26</v>
      </c>
      <c r="AH2" s="3" t="s">
        <v>26</v>
      </c>
    </row>
    <row r="3" spans="1:34" ht="64" x14ac:dyDescent="0.45">
      <c r="A3" t="s">
        <v>604</v>
      </c>
      <c r="B3" t="s">
        <v>579</v>
      </c>
      <c r="C3" t="s">
        <v>631</v>
      </c>
      <c r="E3" t="s">
        <v>151</v>
      </c>
      <c r="G3">
        <v>98104</v>
      </c>
      <c r="I3" t="s">
        <v>632</v>
      </c>
      <c r="J3" t="s">
        <v>633</v>
      </c>
      <c r="K3" t="s">
        <v>156</v>
      </c>
      <c r="U3" t="s">
        <v>94</v>
      </c>
      <c r="AB3">
        <v>1</v>
      </c>
      <c r="AD3">
        <v>0</v>
      </c>
      <c r="AF3" t="s">
        <v>665</v>
      </c>
      <c r="AG3" s="3" t="s">
        <v>583</v>
      </c>
    </row>
    <row r="4" spans="1:34" ht="64" x14ac:dyDescent="0.45">
      <c r="A4" t="s">
        <v>292</v>
      </c>
      <c r="B4" t="s">
        <v>265</v>
      </c>
      <c r="C4" t="s">
        <v>266</v>
      </c>
      <c r="E4" t="s">
        <v>114</v>
      </c>
      <c r="G4">
        <v>98504</v>
      </c>
      <c r="I4" t="s">
        <v>293</v>
      </c>
      <c r="J4" t="s">
        <v>294</v>
      </c>
      <c r="U4" t="s">
        <v>94</v>
      </c>
      <c r="Y4">
        <v>1</v>
      </c>
      <c r="AD4">
        <v>4</v>
      </c>
      <c r="AE4" s="3">
        <v>4</v>
      </c>
      <c r="AF4">
        <v>40</v>
      </c>
      <c r="AG4" s="3" t="s">
        <v>309</v>
      </c>
    </row>
    <row r="5" spans="1:34" ht="144" x14ac:dyDescent="0.45">
      <c r="A5" t="s">
        <v>77</v>
      </c>
      <c r="B5" t="s">
        <v>265</v>
      </c>
      <c r="C5" t="s">
        <v>266</v>
      </c>
      <c r="E5" t="s">
        <v>267</v>
      </c>
      <c r="G5">
        <v>98504</v>
      </c>
      <c r="I5" t="s">
        <v>268</v>
      </c>
      <c r="J5" t="s">
        <v>269</v>
      </c>
      <c r="K5" t="s">
        <v>270</v>
      </c>
      <c r="S5" t="s">
        <v>271</v>
      </c>
      <c r="T5" t="s">
        <v>272</v>
      </c>
      <c r="U5" t="s">
        <v>84</v>
      </c>
      <c r="W5">
        <v>1</v>
      </c>
      <c r="Y5">
        <v>1</v>
      </c>
      <c r="Z5">
        <v>1</v>
      </c>
      <c r="AD5">
        <v>40</v>
      </c>
      <c r="AE5" s="3">
        <v>40</v>
      </c>
      <c r="AF5">
        <v>1360</v>
      </c>
      <c r="AG5" s="3" t="s">
        <v>273</v>
      </c>
    </row>
    <row r="6" spans="1:34" ht="224" x14ac:dyDescent="0.45">
      <c r="A6" t="s">
        <v>605</v>
      </c>
      <c r="B6" t="s">
        <v>581</v>
      </c>
      <c r="C6" t="s">
        <v>640</v>
      </c>
      <c r="E6" t="s">
        <v>267</v>
      </c>
      <c r="G6">
        <v>98504</v>
      </c>
      <c r="I6" t="s">
        <v>641</v>
      </c>
      <c r="J6" t="s">
        <v>642</v>
      </c>
      <c r="K6" t="s">
        <v>643</v>
      </c>
      <c r="S6" t="s">
        <v>644</v>
      </c>
      <c r="T6" t="s">
        <v>645</v>
      </c>
      <c r="U6" t="s">
        <v>94</v>
      </c>
      <c r="Z6">
        <v>1</v>
      </c>
      <c r="AD6">
        <v>55</v>
      </c>
      <c r="AE6" s="3" t="s">
        <v>586</v>
      </c>
      <c r="AF6">
        <v>342</v>
      </c>
      <c r="AG6" s="3" t="s">
        <v>587</v>
      </c>
    </row>
    <row r="7" spans="1:34" ht="96" x14ac:dyDescent="0.45">
      <c r="A7" t="s">
        <v>605</v>
      </c>
      <c r="B7" t="s">
        <v>581</v>
      </c>
      <c r="C7" t="s">
        <v>640</v>
      </c>
      <c r="E7" t="s">
        <v>114</v>
      </c>
      <c r="G7">
        <v>98504</v>
      </c>
      <c r="I7" t="s">
        <v>641</v>
      </c>
      <c r="J7" t="s">
        <v>642</v>
      </c>
      <c r="K7" t="s">
        <v>643</v>
      </c>
      <c r="S7" t="s">
        <v>644</v>
      </c>
      <c r="T7" t="s">
        <v>645</v>
      </c>
      <c r="U7" t="s">
        <v>94</v>
      </c>
      <c r="Z7">
        <v>1</v>
      </c>
      <c r="AD7">
        <v>65</v>
      </c>
      <c r="AE7" s="3" t="s">
        <v>589</v>
      </c>
      <c r="AF7">
        <v>24</v>
      </c>
      <c r="AG7" s="3" t="s">
        <v>590</v>
      </c>
    </row>
    <row r="8" spans="1:34" x14ac:dyDescent="0.45">
      <c r="A8" t="s">
        <v>605</v>
      </c>
      <c r="B8" t="s">
        <v>581</v>
      </c>
      <c r="C8" t="s">
        <v>646</v>
      </c>
      <c r="E8" t="s">
        <v>114</v>
      </c>
      <c r="G8">
        <v>98504</v>
      </c>
      <c r="I8" t="s">
        <v>641</v>
      </c>
      <c r="J8" t="s">
        <v>642</v>
      </c>
      <c r="K8" t="s">
        <v>643</v>
      </c>
      <c r="S8" t="s">
        <v>644</v>
      </c>
      <c r="T8" t="s">
        <v>645</v>
      </c>
      <c r="U8" t="s">
        <v>94</v>
      </c>
      <c r="AD8">
        <v>0</v>
      </c>
      <c r="AE8" s="3">
        <v>0</v>
      </c>
      <c r="AF8">
        <v>0</v>
      </c>
    </row>
    <row r="9" spans="1:34" ht="96" x14ac:dyDescent="0.45">
      <c r="A9" t="s">
        <v>605</v>
      </c>
      <c r="B9" t="s">
        <v>593</v>
      </c>
      <c r="C9" t="s">
        <v>634</v>
      </c>
      <c r="E9" t="s">
        <v>114</v>
      </c>
      <c r="G9">
        <v>98504</v>
      </c>
      <c r="I9" t="s">
        <v>635</v>
      </c>
      <c r="J9" t="s">
        <v>636</v>
      </c>
      <c r="K9" t="s">
        <v>637</v>
      </c>
      <c r="S9" t="s">
        <v>638</v>
      </c>
      <c r="T9" t="s">
        <v>639</v>
      </c>
      <c r="U9" t="s">
        <v>84</v>
      </c>
      <c r="W9">
        <v>1</v>
      </c>
      <c r="Z9">
        <v>1</v>
      </c>
      <c r="AA9">
        <v>1</v>
      </c>
      <c r="AD9">
        <v>8</v>
      </c>
      <c r="AE9" s="3" t="s">
        <v>584</v>
      </c>
      <c r="AF9">
        <v>157</v>
      </c>
      <c r="AG9" s="3" t="s">
        <v>585</v>
      </c>
    </row>
    <row r="10" spans="1:34" x14ac:dyDescent="0.45">
      <c r="A10" t="s">
        <v>605</v>
      </c>
      <c r="B10" t="s">
        <v>593</v>
      </c>
      <c r="C10" t="s">
        <v>647</v>
      </c>
      <c r="E10" t="s">
        <v>114</v>
      </c>
      <c r="G10">
        <v>98501</v>
      </c>
      <c r="I10" t="s">
        <v>648</v>
      </c>
      <c r="J10" t="s">
        <v>649</v>
      </c>
      <c r="U10" t="s">
        <v>94</v>
      </c>
      <c r="AB10">
        <v>1</v>
      </c>
      <c r="AC10" t="s">
        <v>591</v>
      </c>
      <c r="AF10">
        <v>0</v>
      </c>
    </row>
    <row r="11" spans="1:34" ht="48" x14ac:dyDescent="0.45">
      <c r="A11" t="s">
        <v>278</v>
      </c>
      <c r="B11" t="s">
        <v>656</v>
      </c>
      <c r="C11" t="s">
        <v>630</v>
      </c>
      <c r="E11" t="s">
        <v>92</v>
      </c>
      <c r="G11">
        <v>98501</v>
      </c>
      <c r="I11" t="s">
        <v>281</v>
      </c>
      <c r="J11" t="s">
        <v>282</v>
      </c>
      <c r="U11" t="s">
        <v>94</v>
      </c>
      <c r="X11">
        <v>1</v>
      </c>
      <c r="Z11">
        <v>1</v>
      </c>
      <c r="AA11">
        <v>1</v>
      </c>
      <c r="AD11">
        <v>35</v>
      </c>
      <c r="AE11" s="3" t="s">
        <v>653</v>
      </c>
      <c r="AF11">
        <v>0</v>
      </c>
      <c r="AG11" s="3" t="s">
        <v>223</v>
      </c>
    </row>
    <row r="12" spans="1:34" ht="48" x14ac:dyDescent="0.45">
      <c r="A12" t="s">
        <v>89</v>
      </c>
      <c r="B12" t="s">
        <v>90</v>
      </c>
      <c r="C12" t="s">
        <v>91</v>
      </c>
      <c r="E12" t="s">
        <v>92</v>
      </c>
      <c r="G12">
        <v>98501</v>
      </c>
      <c r="I12" t="s">
        <v>93</v>
      </c>
      <c r="J12" t="s">
        <v>93</v>
      </c>
      <c r="U12" t="s">
        <v>94</v>
      </c>
      <c r="W12">
        <v>1</v>
      </c>
      <c r="X12">
        <v>1</v>
      </c>
      <c r="Y12">
        <v>1</v>
      </c>
      <c r="Z12">
        <v>1</v>
      </c>
      <c r="AA12">
        <v>1</v>
      </c>
      <c r="AD12">
        <v>0</v>
      </c>
      <c r="AE12" s="3" t="s">
        <v>95</v>
      </c>
      <c r="AF12">
        <v>0</v>
      </c>
      <c r="AG12" s="3" t="s">
        <v>96</v>
      </c>
    </row>
    <row r="13" spans="1:34" x14ac:dyDescent="0.45">
      <c r="A13" t="s">
        <v>131</v>
      </c>
      <c r="B13" t="s">
        <v>90</v>
      </c>
      <c r="C13" t="s">
        <v>132</v>
      </c>
      <c r="E13" t="s">
        <v>114</v>
      </c>
      <c r="G13">
        <v>98501</v>
      </c>
      <c r="I13" t="s">
        <v>133</v>
      </c>
      <c r="J13">
        <v>3602363665</v>
      </c>
      <c r="U13" t="s">
        <v>19</v>
      </c>
      <c r="V13" t="s">
        <v>134</v>
      </c>
      <c r="X13">
        <v>1</v>
      </c>
      <c r="AD13">
        <v>1</v>
      </c>
      <c r="AE13" s="3" t="s">
        <v>135</v>
      </c>
      <c r="AF13">
        <v>30</v>
      </c>
      <c r="AG13" s="3" t="s">
        <v>136</v>
      </c>
    </row>
    <row r="14" spans="1:34" x14ac:dyDescent="0.45">
      <c r="A14" t="s">
        <v>180</v>
      </c>
      <c r="B14" t="s">
        <v>90</v>
      </c>
      <c r="C14" t="s">
        <v>181</v>
      </c>
      <c r="E14" t="s">
        <v>92</v>
      </c>
      <c r="G14">
        <v>98501</v>
      </c>
      <c r="I14" t="s">
        <v>182</v>
      </c>
      <c r="J14">
        <v>3602364004</v>
      </c>
      <c r="K14" t="s">
        <v>183</v>
      </c>
      <c r="S14" t="s">
        <v>182</v>
      </c>
      <c r="T14">
        <v>3602364004</v>
      </c>
      <c r="U14" t="s">
        <v>84</v>
      </c>
      <c r="Z14">
        <v>1</v>
      </c>
      <c r="AD14">
        <v>5</v>
      </c>
      <c r="AE14" s="3">
        <v>5</v>
      </c>
      <c r="AF14">
        <v>555</v>
      </c>
      <c r="AG14" s="3">
        <v>555</v>
      </c>
    </row>
    <row r="15" spans="1:34" x14ac:dyDescent="0.45">
      <c r="A15" t="s">
        <v>286</v>
      </c>
      <c r="B15" t="s">
        <v>90</v>
      </c>
      <c r="C15" t="s">
        <v>132</v>
      </c>
      <c r="E15" t="s">
        <v>92</v>
      </c>
      <c r="G15">
        <v>98501</v>
      </c>
      <c r="I15" t="s">
        <v>133</v>
      </c>
      <c r="J15">
        <v>3602363665</v>
      </c>
      <c r="U15" t="s">
        <v>94</v>
      </c>
      <c r="AB15">
        <v>1</v>
      </c>
      <c r="AD15">
        <v>0</v>
      </c>
      <c r="AF15">
        <v>0</v>
      </c>
    </row>
    <row r="16" spans="1:34" x14ac:dyDescent="0.45">
      <c r="A16" t="s">
        <v>198</v>
      </c>
      <c r="B16" t="s">
        <v>655</v>
      </c>
      <c r="C16" t="s">
        <v>200</v>
      </c>
      <c r="E16" t="s">
        <v>114</v>
      </c>
      <c r="G16" t="s">
        <v>201</v>
      </c>
      <c r="I16" t="s">
        <v>202</v>
      </c>
      <c r="J16" t="s">
        <v>203</v>
      </c>
      <c r="K16" t="s">
        <v>204</v>
      </c>
      <c r="S16" t="s">
        <v>202</v>
      </c>
      <c r="T16" t="s">
        <v>203</v>
      </c>
      <c r="U16" t="s">
        <v>84</v>
      </c>
      <c r="W16">
        <v>1</v>
      </c>
      <c r="AC16" t="s">
        <v>205</v>
      </c>
      <c r="AD16">
        <v>5</v>
      </c>
      <c r="AE16" s="3">
        <v>5</v>
      </c>
      <c r="AF16">
        <v>0</v>
      </c>
    </row>
    <row r="17" spans="1:33" ht="32" x14ac:dyDescent="0.45">
      <c r="A17" t="s">
        <v>246</v>
      </c>
      <c r="B17" t="s">
        <v>657</v>
      </c>
      <c r="C17" t="s">
        <v>248</v>
      </c>
      <c r="D17" t="s">
        <v>249</v>
      </c>
      <c r="E17" t="s">
        <v>114</v>
      </c>
      <c r="G17" t="s">
        <v>250</v>
      </c>
      <c r="I17" t="s">
        <v>251</v>
      </c>
      <c r="J17" t="s">
        <v>252</v>
      </c>
      <c r="U17" t="s">
        <v>94</v>
      </c>
      <c r="W17">
        <v>1</v>
      </c>
      <c r="X17">
        <v>1</v>
      </c>
      <c r="Y17">
        <v>1</v>
      </c>
      <c r="Z17">
        <v>1</v>
      </c>
      <c r="AA17">
        <v>1</v>
      </c>
      <c r="AC17" t="s">
        <v>253</v>
      </c>
      <c r="AD17" t="s">
        <v>178</v>
      </c>
      <c r="AE17" s="3" t="s">
        <v>254</v>
      </c>
      <c r="AF17">
        <v>0</v>
      </c>
      <c r="AG17" s="3" t="s">
        <v>255</v>
      </c>
    </row>
    <row r="18" spans="1:33" ht="96" x14ac:dyDescent="0.45">
      <c r="A18" t="s">
        <v>161</v>
      </c>
      <c r="B18" t="s">
        <v>658</v>
      </c>
      <c r="C18" t="s">
        <v>163</v>
      </c>
      <c r="D18" t="s">
        <v>164</v>
      </c>
      <c r="E18" t="s">
        <v>114</v>
      </c>
      <c r="G18" t="s">
        <v>165</v>
      </c>
      <c r="I18" t="s">
        <v>166</v>
      </c>
      <c r="J18">
        <v>3606641771</v>
      </c>
      <c r="K18" t="s">
        <v>161</v>
      </c>
      <c r="S18" t="s">
        <v>166</v>
      </c>
      <c r="T18">
        <v>3606641771</v>
      </c>
      <c r="U18" t="s">
        <v>94</v>
      </c>
      <c r="W18">
        <v>1</v>
      </c>
      <c r="X18">
        <v>1</v>
      </c>
      <c r="Y18">
        <v>1</v>
      </c>
      <c r="Z18">
        <v>1</v>
      </c>
      <c r="AA18">
        <v>1</v>
      </c>
      <c r="AD18">
        <v>13</v>
      </c>
      <c r="AE18" s="3" t="s">
        <v>167</v>
      </c>
      <c r="AF18">
        <v>100</v>
      </c>
      <c r="AG18" s="3" t="s">
        <v>168</v>
      </c>
    </row>
    <row r="19" spans="1:33" ht="64" x14ac:dyDescent="0.45">
      <c r="A19" t="s">
        <v>111</v>
      </c>
      <c r="B19" t="s">
        <v>112</v>
      </c>
      <c r="C19" t="s">
        <v>113</v>
      </c>
      <c r="E19" t="s">
        <v>114</v>
      </c>
      <c r="G19">
        <v>98504</v>
      </c>
      <c r="I19" t="s">
        <v>115</v>
      </c>
      <c r="J19" t="s">
        <v>116</v>
      </c>
      <c r="K19" t="s">
        <v>117</v>
      </c>
      <c r="S19" t="s">
        <v>118</v>
      </c>
      <c r="T19" t="s">
        <v>119</v>
      </c>
      <c r="U19" t="s">
        <v>94</v>
      </c>
      <c r="X19">
        <v>1</v>
      </c>
      <c r="Z19">
        <v>1</v>
      </c>
      <c r="AD19">
        <v>0</v>
      </c>
      <c r="AF19">
        <v>50</v>
      </c>
      <c r="AG19" s="3" t="s">
        <v>120</v>
      </c>
    </row>
    <row r="20" spans="1:33" x14ac:dyDescent="0.45">
      <c r="A20" t="s">
        <v>126</v>
      </c>
      <c r="B20" t="s">
        <v>112</v>
      </c>
      <c r="C20" t="s">
        <v>128</v>
      </c>
      <c r="E20" t="s">
        <v>114</v>
      </c>
      <c r="G20">
        <v>98504</v>
      </c>
      <c r="I20" t="s">
        <v>115</v>
      </c>
      <c r="J20" t="s">
        <v>129</v>
      </c>
      <c r="K20" t="s">
        <v>117</v>
      </c>
      <c r="S20" t="s">
        <v>118</v>
      </c>
      <c r="T20" t="s">
        <v>130</v>
      </c>
      <c r="U20" t="s">
        <v>94</v>
      </c>
      <c r="Z20">
        <v>1</v>
      </c>
      <c r="AD20">
        <v>0</v>
      </c>
      <c r="AF20">
        <v>0</v>
      </c>
    </row>
    <row r="21" spans="1:33" ht="32" x14ac:dyDescent="0.45">
      <c r="A21" t="s">
        <v>237</v>
      </c>
      <c r="B21" t="s">
        <v>112</v>
      </c>
      <c r="C21" t="s">
        <v>238</v>
      </c>
      <c r="D21" t="s">
        <v>239</v>
      </c>
      <c r="E21" t="s">
        <v>114</v>
      </c>
      <c r="G21">
        <v>98504</v>
      </c>
      <c r="I21" t="s">
        <v>240</v>
      </c>
      <c r="J21" t="s">
        <v>241</v>
      </c>
      <c r="U21" t="s">
        <v>94</v>
      </c>
      <c r="Y21">
        <v>1</v>
      </c>
      <c r="Z21">
        <v>1</v>
      </c>
      <c r="AC21" t="s">
        <v>242</v>
      </c>
      <c r="AD21">
        <v>8</v>
      </c>
      <c r="AE21" s="3">
        <v>8</v>
      </c>
      <c r="AF21">
        <v>0</v>
      </c>
      <c r="AG21" s="3" t="s">
        <v>243</v>
      </c>
    </row>
    <row r="22" spans="1:33" ht="112" x14ac:dyDescent="0.45">
      <c r="A22" t="s">
        <v>185</v>
      </c>
      <c r="B22" t="s">
        <v>659</v>
      </c>
      <c r="C22" t="s">
        <v>187</v>
      </c>
      <c r="D22" t="s">
        <v>188</v>
      </c>
      <c r="E22" t="s">
        <v>189</v>
      </c>
      <c r="G22">
        <v>99181</v>
      </c>
      <c r="I22" t="s">
        <v>190</v>
      </c>
      <c r="J22" t="s">
        <v>191</v>
      </c>
      <c r="K22" t="s">
        <v>192</v>
      </c>
      <c r="S22" t="s">
        <v>193</v>
      </c>
      <c r="T22" t="s">
        <v>194</v>
      </c>
      <c r="U22" t="s">
        <v>94</v>
      </c>
      <c r="W22">
        <v>1</v>
      </c>
      <c r="Y22">
        <v>1</v>
      </c>
      <c r="Z22">
        <v>1</v>
      </c>
      <c r="AA22">
        <v>1</v>
      </c>
      <c r="AD22">
        <v>2</v>
      </c>
      <c r="AE22" s="3" t="s">
        <v>195</v>
      </c>
      <c r="AF22">
        <v>25</v>
      </c>
      <c r="AG22" s="3" t="s">
        <v>196</v>
      </c>
    </row>
    <row r="23" spans="1:33" ht="128" x14ac:dyDescent="0.45">
      <c r="A23" t="s">
        <v>625</v>
      </c>
      <c r="B23" t="s">
        <v>660</v>
      </c>
      <c r="E23" t="s">
        <v>92</v>
      </c>
      <c r="I23" t="s">
        <v>627</v>
      </c>
      <c r="J23" t="s">
        <v>628</v>
      </c>
      <c r="U23" t="s">
        <v>84</v>
      </c>
      <c r="X23">
        <v>1</v>
      </c>
      <c r="AD23">
        <v>0</v>
      </c>
      <c r="AE23" s="3" t="s">
        <v>652</v>
      </c>
      <c r="AF23">
        <v>0</v>
      </c>
    </row>
    <row r="24" spans="1:33" x14ac:dyDescent="0.45">
      <c r="A24" t="s">
        <v>147</v>
      </c>
      <c r="B24" t="s">
        <v>148</v>
      </c>
      <c r="C24" t="s">
        <v>149</v>
      </c>
      <c r="D24" t="s">
        <v>150</v>
      </c>
      <c r="E24" t="s">
        <v>151</v>
      </c>
      <c r="G24">
        <v>98105</v>
      </c>
      <c r="I24" t="s">
        <v>152</v>
      </c>
      <c r="J24" t="s">
        <v>153</v>
      </c>
      <c r="K24" t="s">
        <v>147</v>
      </c>
      <c r="S24" t="s">
        <v>152</v>
      </c>
      <c r="T24" t="s">
        <v>153</v>
      </c>
      <c r="U24" t="s">
        <v>94</v>
      </c>
      <c r="Y24">
        <v>1</v>
      </c>
      <c r="AD24">
        <v>22</v>
      </c>
      <c r="AE24" s="3" t="s">
        <v>154</v>
      </c>
      <c r="AF24">
        <v>0</v>
      </c>
    </row>
    <row r="25" spans="1:33" x14ac:dyDescent="0.45">
      <c r="A25" t="s">
        <v>359</v>
      </c>
      <c r="B25" t="s">
        <v>312</v>
      </c>
      <c r="C25" t="s">
        <v>650</v>
      </c>
      <c r="E25" t="s">
        <v>114</v>
      </c>
      <c r="G25">
        <v>98501</v>
      </c>
      <c r="I25" t="s">
        <v>651</v>
      </c>
      <c r="J25">
        <v>2539054000</v>
      </c>
      <c r="K25" t="s">
        <v>147</v>
      </c>
      <c r="S25" t="s">
        <v>152</v>
      </c>
      <c r="T25" t="s">
        <v>153</v>
      </c>
      <c r="U25" t="s">
        <v>94</v>
      </c>
      <c r="AB25">
        <v>1</v>
      </c>
      <c r="AD25">
        <v>0</v>
      </c>
      <c r="AE25" s="3">
        <v>0</v>
      </c>
      <c r="AF25">
        <v>0</v>
      </c>
    </row>
    <row r="26" spans="1:33" x14ac:dyDescent="0.45">
      <c r="A26" t="s">
        <v>228</v>
      </c>
      <c r="B26" t="s">
        <v>661</v>
      </c>
      <c r="C26" t="s">
        <v>230</v>
      </c>
      <c r="D26" t="s">
        <v>231</v>
      </c>
      <c r="E26" t="s">
        <v>114</v>
      </c>
      <c r="G26" t="s">
        <v>232</v>
      </c>
      <c r="I26" t="s">
        <v>233</v>
      </c>
      <c r="J26" t="s">
        <v>234</v>
      </c>
      <c r="K26" t="s">
        <v>235</v>
      </c>
      <c r="S26" t="s">
        <v>236</v>
      </c>
      <c r="T26" t="s">
        <v>234</v>
      </c>
      <c r="U26" t="s">
        <v>84</v>
      </c>
      <c r="AB26">
        <v>1</v>
      </c>
      <c r="AF26">
        <v>0</v>
      </c>
    </row>
    <row r="27" spans="1:33" x14ac:dyDescent="0.45">
      <c r="A27" t="s">
        <v>215</v>
      </c>
      <c r="B27" t="s">
        <v>662</v>
      </c>
      <c r="C27" t="s">
        <v>217</v>
      </c>
      <c r="E27" t="s">
        <v>218</v>
      </c>
      <c r="G27" t="s">
        <v>219</v>
      </c>
      <c r="I27" t="s">
        <v>220</v>
      </c>
      <c r="J27" t="s">
        <v>221</v>
      </c>
      <c r="U27" t="s">
        <v>94</v>
      </c>
      <c r="AC27" t="s">
        <v>222</v>
      </c>
      <c r="AE27" s="3" t="s">
        <v>223</v>
      </c>
      <c r="AF27">
        <v>0</v>
      </c>
    </row>
    <row r="28" spans="1:33" ht="112" x14ac:dyDescent="0.45">
      <c r="W28" s="3" t="s">
        <v>20</v>
      </c>
      <c r="X28" s="3" t="s">
        <v>21</v>
      </c>
      <c r="Y28" s="3" t="s">
        <v>22</v>
      </c>
      <c r="Z28" s="3" t="s">
        <v>23</v>
      </c>
      <c r="AA28" s="3" t="s">
        <v>24</v>
      </c>
      <c r="AB28" s="3" t="s">
        <v>25</v>
      </c>
      <c r="AC28" s="3"/>
    </row>
    <row r="29" spans="1:33" x14ac:dyDescent="0.45">
      <c r="A29" t="s">
        <v>698</v>
      </c>
      <c r="W29" s="42">
        <f t="shared" ref="W29:AB29" si="0">W30/25</f>
        <v>0.28000000000000003</v>
      </c>
      <c r="X29" s="42">
        <f t="shared" si="0"/>
        <v>0.28000000000000003</v>
      </c>
      <c r="Y29" s="42">
        <f t="shared" si="0"/>
        <v>0.32</v>
      </c>
      <c r="Z29" s="42">
        <f t="shared" si="0"/>
        <v>0.52</v>
      </c>
      <c r="AA29" s="42">
        <f t="shared" si="0"/>
        <v>0.24</v>
      </c>
      <c r="AB29" s="42">
        <f t="shared" si="0"/>
        <v>0.2</v>
      </c>
      <c r="AC29" s="3"/>
    </row>
    <row r="30" spans="1:33" x14ac:dyDescent="0.45">
      <c r="A30" s="34" t="s">
        <v>654</v>
      </c>
      <c r="B30" s="34" t="s">
        <v>697</v>
      </c>
      <c r="C30" s="34"/>
      <c r="D30" s="34"/>
      <c r="E30" s="34"/>
      <c r="F30" s="34"/>
      <c r="G30" s="34"/>
      <c r="H30" s="34"/>
      <c r="I30" s="34"/>
      <c r="J30" s="34"/>
      <c r="K30" s="34"/>
      <c r="L30" s="34"/>
      <c r="M30" s="34"/>
      <c r="N30" s="34"/>
      <c r="O30" s="34"/>
      <c r="P30" s="34"/>
      <c r="Q30" s="34"/>
      <c r="R30" s="34"/>
      <c r="S30" s="34"/>
      <c r="T30" s="34"/>
      <c r="U30" s="34"/>
      <c r="V30" s="34"/>
      <c r="W30" s="34">
        <f t="shared" ref="W30:AB30" si="1">SUM(W3:W27)</f>
        <v>7</v>
      </c>
      <c r="X30" s="34">
        <f t="shared" si="1"/>
        <v>7</v>
      </c>
      <c r="Y30" s="34">
        <f t="shared" si="1"/>
        <v>8</v>
      </c>
      <c r="Z30" s="34">
        <f t="shared" si="1"/>
        <v>13</v>
      </c>
      <c r="AA30" s="34">
        <f t="shared" si="1"/>
        <v>6</v>
      </c>
      <c r="AB30" s="34">
        <f t="shared" si="1"/>
        <v>5</v>
      </c>
      <c r="AC30" s="34" t="s">
        <v>654</v>
      </c>
      <c r="AD30" s="34">
        <f>SUM(AD3:AD28)</f>
        <v>263</v>
      </c>
      <c r="AE30" s="50" t="s">
        <v>654</v>
      </c>
      <c r="AF30" s="34">
        <f>SUM(AF4:AF28)</f>
        <v>2683</v>
      </c>
    </row>
  </sheetData>
  <printOptions gridLines="1"/>
  <pageMargins left="0.7" right="0.7" top="0.75" bottom="0.75" header="0.3" footer="0.3"/>
  <pageSetup scale="49"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zoomScale="70" zoomScaleNormal="70" workbookViewId="0">
      <selection activeCell="E40" sqref="E40"/>
    </sheetView>
  </sheetViews>
  <sheetFormatPr defaultRowHeight="16" x14ac:dyDescent="0.45"/>
  <cols>
    <col min="1" max="1" width="47" customWidth="1"/>
    <col min="2" max="2" width="15" customWidth="1"/>
    <col min="3" max="3" width="18.54296875" customWidth="1"/>
    <col min="4" max="4" width="15.1796875" customWidth="1"/>
    <col min="5" max="5" width="15.81640625" customWidth="1"/>
    <col min="6" max="6" width="19.81640625" customWidth="1"/>
    <col min="7" max="7" width="29" customWidth="1"/>
    <col min="8" max="8" width="54.26953125" style="3" customWidth="1"/>
    <col min="9" max="9" width="15.453125" style="3" customWidth="1"/>
    <col min="10" max="10" width="53.7265625" style="3" customWidth="1"/>
    <col min="11" max="11" width="34.453125" style="3" customWidth="1"/>
    <col min="12" max="12" width="39" style="3" customWidth="1"/>
    <col min="13" max="13" width="38.7265625" style="3" customWidth="1"/>
  </cols>
  <sheetData>
    <row r="1" spans="1:14" ht="126" x14ac:dyDescent="0.45">
      <c r="A1" s="1" t="s">
        <v>4</v>
      </c>
      <c r="B1" s="2" t="s">
        <v>20</v>
      </c>
      <c r="C1" s="2" t="s">
        <v>21</v>
      </c>
      <c r="D1" s="22" t="s">
        <v>22</v>
      </c>
      <c r="E1" s="22" t="s">
        <v>23</v>
      </c>
      <c r="F1" s="2" t="s">
        <v>24</v>
      </c>
      <c r="G1" s="2" t="s">
        <v>25</v>
      </c>
      <c r="H1" s="2" t="s">
        <v>19</v>
      </c>
      <c r="I1" s="2"/>
      <c r="J1" s="2"/>
      <c r="K1" s="2" t="s">
        <v>26</v>
      </c>
      <c r="L1" s="2" t="s">
        <v>26</v>
      </c>
      <c r="M1" s="2" t="s">
        <v>26</v>
      </c>
      <c r="N1" s="3"/>
    </row>
    <row r="2" spans="1:14" ht="64" x14ac:dyDescent="0.45">
      <c r="A2" t="s">
        <v>579</v>
      </c>
      <c r="G2">
        <v>1</v>
      </c>
      <c r="I2" s="3" t="s">
        <v>582</v>
      </c>
      <c r="J2" s="3" t="s">
        <v>583</v>
      </c>
      <c r="L2" s="3" t="s">
        <v>124</v>
      </c>
    </row>
    <row r="3" spans="1:14" ht="96" x14ac:dyDescent="0.45">
      <c r="A3" t="s">
        <v>580</v>
      </c>
      <c r="B3">
        <v>1</v>
      </c>
      <c r="E3">
        <v>1</v>
      </c>
      <c r="F3">
        <v>1</v>
      </c>
      <c r="I3" s="3" t="s">
        <v>584</v>
      </c>
      <c r="J3" s="3" t="s">
        <v>585</v>
      </c>
      <c r="L3" s="3" t="s">
        <v>124</v>
      </c>
    </row>
    <row r="4" spans="1:14" ht="208" x14ac:dyDescent="0.45">
      <c r="A4" t="s">
        <v>581</v>
      </c>
      <c r="E4">
        <v>1</v>
      </c>
      <c r="I4" s="3" t="s">
        <v>586</v>
      </c>
      <c r="J4" s="3" t="s">
        <v>587</v>
      </c>
      <c r="L4" s="3" t="s">
        <v>87</v>
      </c>
      <c r="M4" s="3" t="s">
        <v>588</v>
      </c>
    </row>
    <row r="5" spans="1:14" ht="96" x14ac:dyDescent="0.45">
      <c r="A5" t="s">
        <v>581</v>
      </c>
      <c r="E5">
        <v>1</v>
      </c>
      <c r="I5" s="3" t="s">
        <v>589</v>
      </c>
      <c r="J5" s="3" t="s">
        <v>590</v>
      </c>
    </row>
    <row r="6" spans="1:14" x14ac:dyDescent="0.45">
      <c r="A6" t="s">
        <v>581</v>
      </c>
    </row>
    <row r="7" spans="1:14" ht="64" x14ac:dyDescent="0.45">
      <c r="A7" t="s">
        <v>580</v>
      </c>
      <c r="G7">
        <v>1</v>
      </c>
      <c r="H7" s="3" t="s">
        <v>591</v>
      </c>
      <c r="L7" s="3" t="s">
        <v>87</v>
      </c>
      <c r="M7" s="3" t="s">
        <v>592</v>
      </c>
    </row>
    <row r="8" spans="1:14" ht="32" x14ac:dyDescent="0.45">
      <c r="A8" t="s">
        <v>78</v>
      </c>
      <c r="B8">
        <v>1</v>
      </c>
      <c r="D8">
        <v>1</v>
      </c>
      <c r="E8">
        <v>1</v>
      </c>
      <c r="F8">
        <v>1</v>
      </c>
      <c r="J8" s="3">
        <v>15</v>
      </c>
      <c r="K8" s="3" t="s">
        <v>85</v>
      </c>
      <c r="M8" s="3" t="s">
        <v>86</v>
      </c>
    </row>
    <row r="9" spans="1:14" ht="64" x14ac:dyDescent="0.45">
      <c r="A9" t="s">
        <v>90</v>
      </c>
      <c r="B9">
        <v>1</v>
      </c>
      <c r="C9">
        <v>1</v>
      </c>
      <c r="D9">
        <v>1</v>
      </c>
      <c r="E9">
        <v>1</v>
      </c>
      <c r="F9">
        <v>1</v>
      </c>
      <c r="K9" s="3" t="s">
        <v>95</v>
      </c>
      <c r="L9" s="3" t="s">
        <v>96</v>
      </c>
    </row>
    <row r="10" spans="1:14" ht="80" x14ac:dyDescent="0.45">
      <c r="A10" s="10" t="s">
        <v>329</v>
      </c>
      <c r="C10">
        <v>1</v>
      </c>
      <c r="E10">
        <v>1</v>
      </c>
      <c r="I10" s="3">
        <v>4</v>
      </c>
      <c r="L10" s="51" t="s">
        <v>120</v>
      </c>
    </row>
    <row r="11" spans="1:14" ht="48" x14ac:dyDescent="0.45">
      <c r="A11" s="10" t="s">
        <v>330</v>
      </c>
      <c r="E11">
        <v>1</v>
      </c>
      <c r="L11" s="3" t="s">
        <v>243</v>
      </c>
    </row>
    <row r="12" spans="1:14" x14ac:dyDescent="0.45">
      <c r="A12" t="s">
        <v>90</v>
      </c>
      <c r="C12">
        <v>1</v>
      </c>
      <c r="K12" s="3" t="s">
        <v>135</v>
      </c>
      <c r="L12" s="3" t="s">
        <v>136</v>
      </c>
    </row>
    <row r="13" spans="1:14" x14ac:dyDescent="0.45">
      <c r="A13" t="s">
        <v>148</v>
      </c>
      <c r="D13">
        <v>1</v>
      </c>
      <c r="I13" s="3">
        <v>22</v>
      </c>
      <c r="K13" s="3" t="s">
        <v>154</v>
      </c>
    </row>
    <row r="14" spans="1:14" ht="96" x14ac:dyDescent="0.45">
      <c r="A14" t="s">
        <v>162</v>
      </c>
      <c r="B14">
        <v>1</v>
      </c>
      <c r="C14">
        <v>1</v>
      </c>
      <c r="D14">
        <v>1</v>
      </c>
      <c r="E14">
        <v>1</v>
      </c>
      <c r="F14">
        <v>1</v>
      </c>
      <c r="I14" s="3">
        <v>13</v>
      </c>
      <c r="K14" s="51" t="s">
        <v>167</v>
      </c>
      <c r="L14" s="3" t="s">
        <v>168</v>
      </c>
    </row>
    <row r="15" spans="1:14" x14ac:dyDescent="0.45">
      <c r="A15" t="s">
        <v>90</v>
      </c>
      <c r="E15">
        <v>1</v>
      </c>
      <c r="I15" s="3">
        <v>5</v>
      </c>
      <c r="K15" s="3">
        <v>5</v>
      </c>
      <c r="L15" s="3">
        <v>555</v>
      </c>
    </row>
    <row r="16" spans="1:14" ht="80" x14ac:dyDescent="0.45">
      <c r="A16" t="s">
        <v>186</v>
      </c>
      <c r="B16">
        <v>1</v>
      </c>
      <c r="D16">
        <v>1</v>
      </c>
      <c r="E16">
        <v>1</v>
      </c>
      <c r="F16">
        <v>1</v>
      </c>
      <c r="I16" s="3">
        <v>2</v>
      </c>
      <c r="K16" s="3" t="s">
        <v>195</v>
      </c>
      <c r="L16" s="3" t="s">
        <v>196</v>
      </c>
    </row>
    <row r="17" spans="1:12" x14ac:dyDescent="0.45">
      <c r="A17" s="10" t="s">
        <v>331</v>
      </c>
      <c r="B17">
        <v>1</v>
      </c>
      <c r="H17" s="3" t="s">
        <v>205</v>
      </c>
      <c r="I17" s="3">
        <v>5</v>
      </c>
      <c r="K17" s="3">
        <v>5</v>
      </c>
    </row>
    <row r="18" spans="1:12" x14ac:dyDescent="0.45">
      <c r="A18" t="s">
        <v>90</v>
      </c>
    </row>
    <row r="19" spans="1:12" x14ac:dyDescent="0.45">
      <c r="A19" t="s">
        <v>216</v>
      </c>
      <c r="H19" s="3" t="s">
        <v>222</v>
      </c>
      <c r="K19" s="3" t="s">
        <v>223</v>
      </c>
    </row>
    <row r="20" spans="1:12" x14ac:dyDescent="0.45">
      <c r="A20" t="s">
        <v>90</v>
      </c>
      <c r="G20">
        <v>1</v>
      </c>
    </row>
    <row r="21" spans="1:12" x14ac:dyDescent="0.45">
      <c r="A21" t="s">
        <v>229</v>
      </c>
      <c r="G21">
        <v>1</v>
      </c>
    </row>
    <row r="22" spans="1:12" ht="48" x14ac:dyDescent="0.45">
      <c r="A22" s="10" t="s">
        <v>332</v>
      </c>
      <c r="D22">
        <v>1</v>
      </c>
      <c r="E22">
        <v>1</v>
      </c>
      <c r="H22" s="3" t="s">
        <v>242</v>
      </c>
      <c r="I22" s="3">
        <v>8</v>
      </c>
      <c r="K22" s="3">
        <v>8</v>
      </c>
      <c r="L22" s="51" t="s">
        <v>243</v>
      </c>
    </row>
    <row r="23" spans="1:12" ht="32" x14ac:dyDescent="0.45">
      <c r="A23" t="s">
        <v>247</v>
      </c>
      <c r="B23">
        <v>1</v>
      </c>
      <c r="C23">
        <v>1</v>
      </c>
      <c r="D23">
        <v>1</v>
      </c>
      <c r="E23">
        <v>1</v>
      </c>
      <c r="F23">
        <v>1</v>
      </c>
      <c r="H23" s="51" t="s">
        <v>253</v>
      </c>
      <c r="I23" s="3">
        <v>100</v>
      </c>
      <c r="K23" s="3" t="s">
        <v>254</v>
      </c>
      <c r="L23" s="3" t="s">
        <v>255</v>
      </c>
    </row>
    <row r="24" spans="1:12" ht="192" x14ac:dyDescent="0.45">
      <c r="A24" s="10" t="s">
        <v>333</v>
      </c>
      <c r="B24">
        <v>1</v>
      </c>
      <c r="D24">
        <v>1</v>
      </c>
      <c r="E24">
        <v>1</v>
      </c>
      <c r="I24" s="3">
        <v>40</v>
      </c>
      <c r="K24" s="3">
        <v>40</v>
      </c>
      <c r="L24" s="3" t="s">
        <v>273</v>
      </c>
    </row>
    <row r="25" spans="1:12" x14ac:dyDescent="0.45">
      <c r="A25" t="s">
        <v>279</v>
      </c>
    </row>
    <row r="26" spans="1:12" x14ac:dyDescent="0.45">
      <c r="A26" t="s">
        <v>90</v>
      </c>
      <c r="G26">
        <v>1</v>
      </c>
    </row>
    <row r="27" spans="1:12" ht="80" x14ac:dyDescent="0.45">
      <c r="A27" s="10" t="s">
        <v>310</v>
      </c>
      <c r="D27">
        <v>1</v>
      </c>
      <c r="I27" s="3">
        <v>4</v>
      </c>
      <c r="K27" s="3">
        <v>4</v>
      </c>
      <c r="L27" s="3" t="s">
        <v>309</v>
      </c>
    </row>
    <row r="28" spans="1:12" x14ac:dyDescent="0.45">
      <c r="A28" t="s">
        <v>311</v>
      </c>
      <c r="G28">
        <v>1</v>
      </c>
    </row>
    <row r="29" spans="1:12" x14ac:dyDescent="0.45">
      <c r="A29" t="s">
        <v>295</v>
      </c>
      <c r="B29">
        <f t="shared" ref="B29:G29" si="0">SUM(B2:B27)</f>
        <v>8</v>
      </c>
      <c r="C29">
        <f t="shared" si="0"/>
        <v>5</v>
      </c>
      <c r="D29">
        <f t="shared" si="0"/>
        <v>9</v>
      </c>
      <c r="E29">
        <f t="shared" si="0"/>
        <v>13</v>
      </c>
      <c r="F29">
        <f t="shared" si="0"/>
        <v>6</v>
      </c>
      <c r="G29">
        <f t="shared" si="0"/>
        <v>5</v>
      </c>
      <c r="K29" s="3">
        <f>SUM(K15:K27)</f>
        <v>62</v>
      </c>
    </row>
  </sheetData>
  <autoFilter ref="A8:A29"/>
  <printOptions gridLines="1"/>
  <pageMargins left="0.7" right="0.7" top="0.75" bottom="0.75" header="0.3" footer="0.3"/>
  <pageSetup paperSize="3" scale="4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0"/>
  <sheetViews>
    <sheetView topLeftCell="A25" zoomScale="70" zoomScaleNormal="70" workbookViewId="0">
      <selection activeCell="J52" sqref="J52"/>
    </sheetView>
  </sheetViews>
  <sheetFormatPr defaultColWidth="9.1796875" defaultRowHeight="16" x14ac:dyDescent="0.45"/>
  <cols>
    <col min="1" max="1" width="12.453125" style="3" bestFit="1" customWidth="1"/>
    <col min="2" max="2" width="13.453125" style="3" bestFit="1" customWidth="1"/>
    <col min="3" max="4" width="9.1796875" style="3"/>
    <col min="5" max="5" width="22" style="3" customWidth="1"/>
    <col min="6" max="6" width="18.54296875" style="3" customWidth="1"/>
    <col min="7" max="7" width="17.81640625" style="3" customWidth="1"/>
    <col min="8" max="8" width="9.1796875" style="3" customWidth="1"/>
    <col min="9" max="9" width="20.1796875" style="3" bestFit="1" customWidth="1"/>
    <col min="10" max="10" width="12" style="54" bestFit="1" customWidth="1"/>
    <col min="11" max="11" width="18.7265625" style="3" customWidth="1"/>
    <col min="12" max="12" width="14.54296875" style="3" customWidth="1"/>
    <col min="13" max="13" width="20.1796875" style="53" bestFit="1" customWidth="1"/>
    <col min="14" max="14" width="18.26953125" style="3" customWidth="1"/>
    <col min="15" max="15" width="9.1796875" style="3" customWidth="1"/>
    <col min="16" max="17" width="15.81640625" style="3" customWidth="1"/>
    <col min="18" max="18" width="19" style="3" hidden="1" customWidth="1"/>
    <col min="19" max="20" width="9.1796875" style="3" hidden="1" customWidth="1"/>
    <col min="21" max="21" width="15" style="3" customWidth="1"/>
    <col min="22" max="22" width="14.7265625" style="3" customWidth="1"/>
    <col min="23" max="23" width="9.1796875" style="3"/>
    <col min="24" max="24" width="20.1796875" style="3" customWidth="1"/>
    <col min="25" max="25" width="13" style="54" bestFit="1" customWidth="1"/>
    <col min="26" max="26" width="10.54296875" style="3" customWidth="1"/>
    <col min="27" max="28" width="9.1796875" style="3"/>
    <col min="29" max="29" width="12" style="54" bestFit="1" customWidth="1"/>
    <col min="30" max="30" width="12" style="3" customWidth="1"/>
    <col min="31" max="31" width="9.1796875" style="3"/>
    <col min="32" max="32" width="20.1796875" style="54" bestFit="1" customWidth="1"/>
    <col min="33" max="33" width="12.453125" style="3" customWidth="1"/>
    <col min="34" max="35" width="9.1796875" style="3"/>
    <col min="36" max="36" width="16.7265625" style="3" customWidth="1"/>
    <col min="37" max="37" width="11.1796875" style="3" hidden="1" customWidth="1"/>
    <col min="38" max="48" width="0" style="3" hidden="1" customWidth="1"/>
    <col min="49" max="49" width="19.1796875" style="3" customWidth="1"/>
    <col min="50" max="16384" width="9.1796875" style="3"/>
  </cols>
  <sheetData>
    <row r="1" spans="1:49" ht="192" x14ac:dyDescent="0.45">
      <c r="A1" s="3" t="s">
        <v>0</v>
      </c>
      <c r="B1" s="3" t="s">
        <v>1</v>
      </c>
      <c r="E1" s="3" t="s">
        <v>338</v>
      </c>
      <c r="F1" s="3" t="s">
        <v>339</v>
      </c>
      <c r="G1" s="3" t="s">
        <v>340</v>
      </c>
      <c r="I1" s="52"/>
      <c r="J1" s="53" t="s">
        <v>699</v>
      </c>
      <c r="K1" s="3" t="s">
        <v>341</v>
      </c>
      <c r="M1" s="53" t="s">
        <v>699</v>
      </c>
      <c r="N1" s="3" t="s">
        <v>342</v>
      </c>
      <c r="R1" s="3" t="s">
        <v>343</v>
      </c>
      <c r="U1" s="3" t="s">
        <v>344</v>
      </c>
      <c r="V1" s="3" t="s">
        <v>345</v>
      </c>
      <c r="Y1" s="54" t="s">
        <v>699</v>
      </c>
      <c r="Z1" s="3" t="s">
        <v>346</v>
      </c>
      <c r="AC1" s="54" t="s">
        <v>699</v>
      </c>
      <c r="AD1" s="3" t="s">
        <v>347</v>
      </c>
      <c r="AF1" s="54" t="s">
        <v>699</v>
      </c>
      <c r="AG1" s="3" t="s">
        <v>348</v>
      </c>
      <c r="AJ1" s="3" t="s">
        <v>349</v>
      </c>
      <c r="AK1" s="3" t="s">
        <v>350</v>
      </c>
      <c r="AN1" s="3" t="s">
        <v>351</v>
      </c>
      <c r="AQ1" s="3" t="s">
        <v>352</v>
      </c>
      <c r="AT1" s="3" t="s">
        <v>353</v>
      </c>
      <c r="AW1" s="3" t="s">
        <v>354</v>
      </c>
    </row>
    <row r="2" spans="1:49" ht="80" x14ac:dyDescent="0.45">
      <c r="A2" s="3" t="s">
        <v>2</v>
      </c>
      <c r="B2" s="3" t="s">
        <v>2</v>
      </c>
      <c r="E2" s="3" t="s">
        <v>18</v>
      </c>
      <c r="F2" s="3" t="s">
        <v>18</v>
      </c>
      <c r="G2" s="3" t="s">
        <v>355</v>
      </c>
      <c r="H2" s="3" t="s">
        <v>356</v>
      </c>
      <c r="I2" s="3" t="s">
        <v>357</v>
      </c>
      <c r="K2" s="3" t="s">
        <v>355</v>
      </c>
      <c r="L2" s="3" t="s">
        <v>356</v>
      </c>
      <c r="M2" s="53" t="s">
        <v>357</v>
      </c>
      <c r="N2" s="3" t="s">
        <v>355</v>
      </c>
      <c r="O2" s="3" t="s">
        <v>356</v>
      </c>
      <c r="P2" s="3" t="s">
        <v>357</v>
      </c>
      <c r="R2" s="3" t="s">
        <v>355</v>
      </c>
      <c r="S2" s="3" t="s">
        <v>356</v>
      </c>
      <c r="T2" s="3" t="s">
        <v>357</v>
      </c>
      <c r="U2" s="3" t="s">
        <v>18</v>
      </c>
      <c r="V2" s="3" t="s">
        <v>355</v>
      </c>
      <c r="W2" s="3" t="s">
        <v>356</v>
      </c>
      <c r="X2" s="3" t="s">
        <v>357</v>
      </c>
      <c r="Z2" s="3" t="s">
        <v>355</v>
      </c>
      <c r="AA2" s="3" t="s">
        <v>356</v>
      </c>
      <c r="AB2" s="3" t="s">
        <v>357</v>
      </c>
      <c r="AD2" s="3" t="s">
        <v>355</v>
      </c>
      <c r="AE2" s="3" t="s">
        <v>356</v>
      </c>
      <c r="AF2" s="54" t="s">
        <v>357</v>
      </c>
      <c r="AG2" s="3" t="s">
        <v>355</v>
      </c>
      <c r="AH2" s="3" t="s">
        <v>356</v>
      </c>
      <c r="AI2" s="3" t="s">
        <v>357</v>
      </c>
      <c r="AJ2" s="3" t="s">
        <v>18</v>
      </c>
      <c r="AK2" s="3" t="s">
        <v>355</v>
      </c>
      <c r="AL2" s="3" t="s">
        <v>356</v>
      </c>
      <c r="AM2" s="3" t="s">
        <v>357</v>
      </c>
      <c r="AN2" s="3" t="s">
        <v>355</v>
      </c>
      <c r="AO2" s="3" t="s">
        <v>356</v>
      </c>
      <c r="AP2" s="3" t="s">
        <v>357</v>
      </c>
      <c r="AQ2" s="3" t="s">
        <v>355</v>
      </c>
      <c r="AR2" s="3" t="s">
        <v>356</v>
      </c>
      <c r="AS2" s="3" t="s">
        <v>357</v>
      </c>
      <c r="AT2" s="3" t="s">
        <v>355</v>
      </c>
      <c r="AU2" s="3" t="s">
        <v>356</v>
      </c>
      <c r="AV2" s="3" t="s">
        <v>357</v>
      </c>
      <c r="AW2" s="3" t="s">
        <v>18</v>
      </c>
    </row>
    <row r="3" spans="1:49" ht="32" x14ac:dyDescent="0.45">
      <c r="A3" s="55">
        <v>42858.034942129627</v>
      </c>
      <c r="C3" s="3" t="s">
        <v>604</v>
      </c>
      <c r="D3" s="3" t="s">
        <v>607</v>
      </c>
      <c r="E3" s="3" t="s">
        <v>124</v>
      </c>
    </row>
    <row r="4" spans="1:49" ht="48" x14ac:dyDescent="0.45">
      <c r="A4" s="55">
        <v>42853.960601851853</v>
      </c>
      <c r="C4" s="3" t="s">
        <v>605</v>
      </c>
      <c r="D4" s="3" t="s">
        <v>581</v>
      </c>
      <c r="E4" s="3" t="s">
        <v>124</v>
      </c>
    </row>
    <row r="5" spans="1:49" ht="48" x14ac:dyDescent="0.45">
      <c r="A5" s="55">
        <v>42852.936527777776</v>
      </c>
      <c r="C5" s="3" t="s">
        <v>605</v>
      </c>
      <c r="D5" s="3" t="s">
        <v>581</v>
      </c>
      <c r="E5" s="3" t="s">
        <v>124</v>
      </c>
    </row>
    <row r="6" spans="1:49" ht="48" x14ac:dyDescent="0.45">
      <c r="A6" s="55">
        <v>42844.726018518515</v>
      </c>
      <c r="C6" s="3" t="s">
        <v>605</v>
      </c>
      <c r="D6" s="3" t="s">
        <v>581</v>
      </c>
      <c r="E6" s="3" t="s">
        <v>87</v>
      </c>
      <c r="F6" s="3" t="s">
        <v>87</v>
      </c>
      <c r="G6" s="3" t="s">
        <v>606</v>
      </c>
      <c r="H6" s="3" t="s">
        <v>386</v>
      </c>
      <c r="I6" s="56">
        <v>4000000</v>
      </c>
      <c r="J6" s="57">
        <v>4000000</v>
      </c>
      <c r="K6" s="3" t="s">
        <v>124</v>
      </c>
    </row>
    <row r="7" spans="1:49" ht="144" x14ac:dyDescent="0.45">
      <c r="A7" s="55">
        <v>42831.970833333333</v>
      </c>
      <c r="B7" s="3" t="s">
        <v>358</v>
      </c>
      <c r="C7" s="58" t="s">
        <v>359</v>
      </c>
      <c r="D7" s="58" t="s">
        <v>311</v>
      </c>
      <c r="E7" s="3" t="s">
        <v>124</v>
      </c>
    </row>
    <row r="8" spans="1:49" ht="80" x14ac:dyDescent="0.45">
      <c r="A8" s="55">
        <v>42831.686388888891</v>
      </c>
      <c r="B8" s="3" t="s">
        <v>360</v>
      </c>
      <c r="C8" s="58" t="s">
        <v>292</v>
      </c>
      <c r="D8" s="58" t="s">
        <v>265</v>
      </c>
      <c r="E8" s="3" t="s">
        <v>87</v>
      </c>
      <c r="F8" s="3" t="s">
        <v>124</v>
      </c>
      <c r="V8" s="3" t="s">
        <v>361</v>
      </c>
      <c r="W8" s="3" t="s">
        <v>362</v>
      </c>
      <c r="X8" s="59">
        <v>105000</v>
      </c>
      <c r="Y8" s="60">
        <v>105000</v>
      </c>
      <c r="AJ8" s="3" t="s">
        <v>124</v>
      </c>
      <c r="AW8" s="3" t="s">
        <v>124</v>
      </c>
    </row>
    <row r="9" spans="1:49" ht="112" x14ac:dyDescent="0.45">
      <c r="A9" s="55">
        <v>42825.928657407407</v>
      </c>
      <c r="B9" s="3" t="s">
        <v>88</v>
      </c>
      <c r="C9" s="58" t="s">
        <v>89</v>
      </c>
      <c r="D9" s="58" t="s">
        <v>90</v>
      </c>
      <c r="E9" s="3" t="s">
        <v>87</v>
      </c>
      <c r="F9" s="3" t="s">
        <v>87</v>
      </c>
      <c r="G9" s="3" t="s">
        <v>363</v>
      </c>
      <c r="H9" s="3" t="s">
        <v>364</v>
      </c>
      <c r="I9" s="52">
        <v>100000</v>
      </c>
      <c r="J9" s="53">
        <v>100000</v>
      </c>
      <c r="K9" s="3" t="s">
        <v>365</v>
      </c>
      <c r="L9" s="3" t="s">
        <v>366</v>
      </c>
      <c r="M9" s="61">
        <v>116000</v>
      </c>
      <c r="U9" s="3" t="s">
        <v>87</v>
      </c>
      <c r="V9" s="3" t="s">
        <v>367</v>
      </c>
      <c r="W9" s="3" t="s">
        <v>368</v>
      </c>
      <c r="X9" s="59">
        <v>700000</v>
      </c>
      <c r="Y9" s="60">
        <v>700000</v>
      </c>
      <c r="Z9" s="3" t="s">
        <v>369</v>
      </c>
      <c r="AA9" s="3" t="s">
        <v>370</v>
      </c>
      <c r="AB9" s="3">
        <v>750000</v>
      </c>
      <c r="AC9" s="60">
        <v>750000</v>
      </c>
      <c r="AD9" s="3" t="s">
        <v>371</v>
      </c>
      <c r="AE9" s="3" t="s">
        <v>370</v>
      </c>
      <c r="AF9" s="62">
        <v>225000</v>
      </c>
      <c r="AJ9" s="3" t="s">
        <v>124</v>
      </c>
      <c r="AW9" s="3" t="s">
        <v>124</v>
      </c>
    </row>
    <row r="10" spans="1:49" ht="64" x14ac:dyDescent="0.45">
      <c r="A10" s="55">
        <v>42825.788078703707</v>
      </c>
      <c r="B10" s="3" t="s">
        <v>110</v>
      </c>
      <c r="C10" s="58" t="s">
        <v>111</v>
      </c>
      <c r="D10" s="58" t="s">
        <v>112</v>
      </c>
      <c r="E10" s="3" t="s">
        <v>87</v>
      </c>
      <c r="F10" s="3" t="s">
        <v>87</v>
      </c>
      <c r="G10" s="3" t="s">
        <v>372</v>
      </c>
      <c r="H10" s="3" t="s">
        <v>373</v>
      </c>
      <c r="I10" s="52">
        <v>1355000</v>
      </c>
      <c r="J10" s="53">
        <f>I10/2</f>
        <v>677500</v>
      </c>
      <c r="M10" s="61"/>
      <c r="U10" s="3" t="s">
        <v>87</v>
      </c>
      <c r="V10" s="3" t="s">
        <v>374</v>
      </c>
      <c r="W10" s="3" t="s">
        <v>375</v>
      </c>
      <c r="X10" s="63" t="s">
        <v>376</v>
      </c>
      <c r="Y10" s="60">
        <v>1950000</v>
      </c>
      <c r="Z10" s="3" t="s">
        <v>377</v>
      </c>
      <c r="AA10" s="3" t="s">
        <v>378</v>
      </c>
      <c r="AB10" s="3">
        <v>8416192</v>
      </c>
      <c r="AC10" s="60">
        <f>AB10/2</f>
        <v>4208096</v>
      </c>
      <c r="AF10" s="62"/>
      <c r="AJ10" s="3" t="s">
        <v>124</v>
      </c>
      <c r="AW10" s="3" t="s">
        <v>124</v>
      </c>
    </row>
    <row r="11" spans="1:49" ht="32" x14ac:dyDescent="0.45">
      <c r="A11" s="55">
        <v>42825.786782407406</v>
      </c>
      <c r="B11" s="3" t="s">
        <v>127</v>
      </c>
      <c r="C11" s="58" t="s">
        <v>126</v>
      </c>
      <c r="D11" s="58" t="s">
        <v>112</v>
      </c>
      <c r="E11" s="3" t="s">
        <v>87</v>
      </c>
      <c r="F11" s="3" t="s">
        <v>87</v>
      </c>
      <c r="G11" s="3" t="s">
        <v>379</v>
      </c>
      <c r="H11" s="3" t="s">
        <v>380</v>
      </c>
      <c r="I11" s="52">
        <v>1355000</v>
      </c>
      <c r="J11" s="53">
        <f>I11/2</f>
        <v>677500</v>
      </c>
      <c r="M11" s="61"/>
      <c r="U11" s="3" t="s">
        <v>87</v>
      </c>
      <c r="V11" s="3" t="s">
        <v>381</v>
      </c>
      <c r="W11" s="3" t="s">
        <v>380</v>
      </c>
      <c r="X11" s="59">
        <v>8416192</v>
      </c>
      <c r="Y11" s="60">
        <f>X11/2</f>
        <v>4208096</v>
      </c>
      <c r="AC11" s="60"/>
      <c r="AF11" s="62"/>
      <c r="AJ11" s="3" t="s">
        <v>124</v>
      </c>
      <c r="AW11" s="3" t="s">
        <v>124</v>
      </c>
    </row>
    <row r="12" spans="1:49" ht="96" x14ac:dyDescent="0.45">
      <c r="A12" s="55">
        <v>42825.714699074073</v>
      </c>
      <c r="B12" s="3" t="s">
        <v>88</v>
      </c>
      <c r="C12" s="58" t="s">
        <v>131</v>
      </c>
      <c r="D12" s="58" t="s">
        <v>90</v>
      </c>
      <c r="E12" s="3" t="s">
        <v>87</v>
      </c>
      <c r="F12" s="3" t="s">
        <v>87</v>
      </c>
      <c r="G12" s="3" t="s">
        <v>382</v>
      </c>
      <c r="H12" s="3" t="s">
        <v>378</v>
      </c>
      <c r="I12" s="52">
        <v>7250000</v>
      </c>
      <c r="J12" s="53">
        <f>I12/2</f>
        <v>3625000</v>
      </c>
      <c r="M12" s="61"/>
      <c r="N12" s="51" t="s">
        <v>383</v>
      </c>
      <c r="O12" s="3" t="s">
        <v>384</v>
      </c>
      <c r="P12" s="59">
        <v>4963000</v>
      </c>
      <c r="Q12" s="59">
        <f>P12/2</f>
        <v>2481500</v>
      </c>
      <c r="U12" s="3" t="s">
        <v>87</v>
      </c>
      <c r="V12" s="51" t="s">
        <v>385</v>
      </c>
      <c r="W12" s="3" t="s">
        <v>386</v>
      </c>
      <c r="X12" s="59">
        <v>320000</v>
      </c>
      <c r="Y12" s="60">
        <v>320000</v>
      </c>
      <c r="Z12" s="3" t="s">
        <v>387</v>
      </c>
      <c r="AA12" s="3" t="s">
        <v>386</v>
      </c>
      <c r="AB12" s="3">
        <v>1000000</v>
      </c>
      <c r="AC12" s="60">
        <v>1000000</v>
      </c>
      <c r="AF12" s="62"/>
      <c r="AJ12" s="3" t="s">
        <v>124</v>
      </c>
      <c r="AW12" s="3" t="s">
        <v>124</v>
      </c>
    </row>
    <row r="13" spans="1:49" ht="32" x14ac:dyDescent="0.45">
      <c r="A13" s="55">
        <v>42825.018611111111</v>
      </c>
      <c r="B13" s="3" t="s">
        <v>146</v>
      </c>
      <c r="C13" s="58" t="s">
        <v>147</v>
      </c>
      <c r="D13" s="58" t="s">
        <v>148</v>
      </c>
      <c r="E13" s="3" t="s">
        <v>124</v>
      </c>
      <c r="AF13" s="62"/>
    </row>
    <row r="14" spans="1:49" ht="64" x14ac:dyDescent="0.45">
      <c r="A14" s="55">
        <v>42825.951516203706</v>
      </c>
      <c r="B14" s="3" t="s">
        <v>160</v>
      </c>
      <c r="C14" s="58" t="s">
        <v>161</v>
      </c>
      <c r="D14" s="58" t="s">
        <v>162</v>
      </c>
      <c r="E14" s="3" t="s">
        <v>87</v>
      </c>
      <c r="F14" s="3" t="s">
        <v>87</v>
      </c>
      <c r="G14" s="51" t="s">
        <v>388</v>
      </c>
      <c r="H14" s="3" t="s">
        <v>378</v>
      </c>
      <c r="I14" s="64"/>
      <c r="J14" s="53"/>
      <c r="K14" s="51" t="s">
        <v>389</v>
      </c>
      <c r="L14" s="3" t="s">
        <v>380</v>
      </c>
      <c r="M14" s="65"/>
      <c r="U14" s="3" t="s">
        <v>87</v>
      </c>
      <c r="V14" s="3" t="s">
        <v>390</v>
      </c>
      <c r="W14" s="3" t="s">
        <v>366</v>
      </c>
      <c r="X14" s="59"/>
      <c r="Y14" s="60"/>
      <c r="AC14" s="60"/>
      <c r="AF14" s="62"/>
      <c r="AJ14" s="3" t="s">
        <v>124</v>
      </c>
      <c r="AW14" s="3" t="s">
        <v>124</v>
      </c>
    </row>
    <row r="15" spans="1:49" ht="64" x14ac:dyDescent="0.45">
      <c r="A15" s="55">
        <v>42823.699942129628</v>
      </c>
      <c r="B15" s="3" t="s">
        <v>184</v>
      </c>
      <c r="C15" s="58" t="s">
        <v>185</v>
      </c>
      <c r="D15" s="58" t="s">
        <v>186</v>
      </c>
      <c r="E15" s="3" t="s">
        <v>124</v>
      </c>
      <c r="AF15" s="62"/>
    </row>
    <row r="16" spans="1:49" ht="64" x14ac:dyDescent="0.45">
      <c r="A16" s="55">
        <v>42823.007696759261</v>
      </c>
      <c r="B16" s="3" t="s">
        <v>197</v>
      </c>
      <c r="C16" s="58" t="s">
        <v>198</v>
      </c>
      <c r="D16" s="58" t="s">
        <v>199</v>
      </c>
      <c r="E16" s="3" t="s">
        <v>87</v>
      </c>
      <c r="F16" s="3" t="s">
        <v>124</v>
      </c>
      <c r="V16" s="3" t="s">
        <v>391</v>
      </c>
      <c r="W16" s="3" t="s">
        <v>386</v>
      </c>
      <c r="X16" s="3" t="s">
        <v>392</v>
      </c>
      <c r="AF16" s="62"/>
      <c r="AJ16" s="3" t="s">
        <v>124</v>
      </c>
      <c r="AW16" s="3" t="s">
        <v>124</v>
      </c>
    </row>
    <row r="17" spans="1:49" ht="48" x14ac:dyDescent="0.45">
      <c r="A17" s="55">
        <v>42822.848495370374</v>
      </c>
      <c r="B17" s="3" t="s">
        <v>214</v>
      </c>
      <c r="C17" s="58" t="s">
        <v>215</v>
      </c>
      <c r="D17" s="58" t="s">
        <v>216</v>
      </c>
      <c r="E17" s="3" t="s">
        <v>124</v>
      </c>
      <c r="AF17" s="62"/>
    </row>
    <row r="18" spans="1:49" ht="32" x14ac:dyDescent="0.45">
      <c r="A18" s="55">
        <v>42822.743194444447</v>
      </c>
      <c r="B18" s="3" t="s">
        <v>88</v>
      </c>
      <c r="C18" s="58" t="s">
        <v>224</v>
      </c>
      <c r="D18" s="58" t="s">
        <v>90</v>
      </c>
      <c r="E18" s="3" t="s">
        <v>124</v>
      </c>
      <c r="AF18" s="62"/>
    </row>
    <row r="19" spans="1:49" ht="128" x14ac:dyDescent="0.45">
      <c r="A19" s="55">
        <v>42822.684374999997</v>
      </c>
      <c r="B19" s="3" t="s">
        <v>227</v>
      </c>
      <c r="C19" s="58" t="s">
        <v>228</v>
      </c>
      <c r="D19" s="58" t="s">
        <v>229</v>
      </c>
      <c r="E19" s="3" t="s">
        <v>124</v>
      </c>
      <c r="AF19" s="62"/>
    </row>
    <row r="20" spans="1:49" ht="32" x14ac:dyDescent="0.45">
      <c r="A20" s="55">
        <v>42815.95484953704</v>
      </c>
      <c r="B20" s="3" t="s">
        <v>110</v>
      </c>
      <c r="C20" s="58" t="s">
        <v>237</v>
      </c>
      <c r="D20" s="58" t="s">
        <v>112</v>
      </c>
      <c r="E20" s="3" t="s">
        <v>87</v>
      </c>
      <c r="F20" s="3" t="s">
        <v>87</v>
      </c>
      <c r="G20" s="3" t="s">
        <v>393</v>
      </c>
      <c r="H20" s="3" t="s">
        <v>366</v>
      </c>
      <c r="I20" s="64"/>
      <c r="J20" s="53"/>
      <c r="M20" s="61"/>
      <c r="U20" s="3" t="s">
        <v>124</v>
      </c>
      <c r="AF20" s="62"/>
      <c r="AJ20" s="3" t="s">
        <v>124</v>
      </c>
      <c r="AW20" s="3" t="s">
        <v>124</v>
      </c>
    </row>
    <row r="21" spans="1:49" ht="64" x14ac:dyDescent="0.45">
      <c r="A21" s="55">
        <v>42811.834085648145</v>
      </c>
      <c r="B21" s="3" t="s">
        <v>197</v>
      </c>
      <c r="C21" s="58" t="s">
        <v>246</v>
      </c>
      <c r="D21" s="58" t="s">
        <v>247</v>
      </c>
      <c r="E21" s="3" t="s">
        <v>87</v>
      </c>
      <c r="F21" s="3" t="s">
        <v>87</v>
      </c>
      <c r="G21" s="3" t="s">
        <v>394</v>
      </c>
      <c r="H21" s="3" t="s">
        <v>395</v>
      </c>
      <c r="I21" s="52" t="s">
        <v>263</v>
      </c>
      <c r="J21" s="53"/>
      <c r="K21" s="3" t="s">
        <v>396</v>
      </c>
      <c r="L21" s="3" t="s">
        <v>395</v>
      </c>
      <c r="M21" s="61"/>
      <c r="N21" s="3" t="s">
        <v>397</v>
      </c>
      <c r="O21" s="3" t="s">
        <v>398</v>
      </c>
      <c r="P21" s="3" t="s">
        <v>399</v>
      </c>
      <c r="U21" s="3" t="s">
        <v>124</v>
      </c>
      <c r="AF21" s="62"/>
      <c r="AJ21" s="3" t="s">
        <v>87</v>
      </c>
    </row>
    <row r="22" spans="1:49" ht="32" x14ac:dyDescent="0.45">
      <c r="A22" s="55">
        <v>42811.933738425927</v>
      </c>
      <c r="B22" s="3" t="s">
        <v>264</v>
      </c>
      <c r="C22" s="58" t="s">
        <v>77</v>
      </c>
      <c r="D22" s="58" t="s">
        <v>265</v>
      </c>
      <c r="E22" s="3" t="s">
        <v>87</v>
      </c>
      <c r="F22" s="3" t="s">
        <v>87</v>
      </c>
      <c r="G22" s="3" t="s">
        <v>400</v>
      </c>
      <c r="H22" s="3" t="s">
        <v>401</v>
      </c>
      <c r="I22" s="52">
        <v>5000000</v>
      </c>
      <c r="J22" s="53">
        <f>I22/2</f>
        <v>2500000</v>
      </c>
      <c r="M22" s="61"/>
      <c r="U22" s="3" t="s">
        <v>87</v>
      </c>
      <c r="V22" s="3" t="s">
        <v>402</v>
      </c>
      <c r="W22" s="3" t="s">
        <v>403</v>
      </c>
      <c r="X22" s="59">
        <v>20000000</v>
      </c>
      <c r="Y22" s="60">
        <f>X22/2</f>
        <v>10000000</v>
      </c>
      <c r="Z22" s="3" t="s">
        <v>404</v>
      </c>
      <c r="AA22" s="3" t="s">
        <v>405</v>
      </c>
      <c r="AB22" s="3" t="s">
        <v>406</v>
      </c>
      <c r="AC22" s="60">
        <v>1670000</v>
      </c>
      <c r="AF22" s="62"/>
      <c r="AJ22" s="3" t="s">
        <v>124</v>
      </c>
      <c r="AW22" s="3" t="s">
        <v>124</v>
      </c>
    </row>
    <row r="23" spans="1:49" x14ac:dyDescent="0.45">
      <c r="I23" s="52"/>
      <c r="J23" s="53">
        <f>SUM(J6:J22)</f>
        <v>11580000</v>
      </c>
      <c r="M23" s="61">
        <f>SUBTOTAL(9,M9:M22)</f>
        <v>116000</v>
      </c>
      <c r="P23" s="59">
        <f>SUBTOTAL(9,P9:P22)</f>
        <v>4963000</v>
      </c>
      <c r="Q23" s="59">
        <f>SUM(Q12:Q22)</f>
        <v>2481500</v>
      </c>
      <c r="X23" s="59"/>
      <c r="Y23" s="60"/>
      <c r="AC23" s="60"/>
      <c r="AF23" s="62"/>
    </row>
    <row r="24" spans="1:49" x14ac:dyDescent="0.45">
      <c r="I24" s="52"/>
      <c r="J24" s="53"/>
      <c r="Y24" s="60">
        <f>SUBTOTAL(9,Y9:Y23)</f>
        <v>17178096</v>
      </c>
      <c r="AC24" s="60">
        <f>SUBTOTAL(9,AC9:AC23)</f>
        <v>7628096</v>
      </c>
      <c r="AF24" s="62">
        <f>SUBTOTAL(9,AF9:AF23)</f>
        <v>225000</v>
      </c>
    </row>
    <row r="25" spans="1:49" x14ac:dyDescent="0.45">
      <c r="I25" s="52"/>
      <c r="J25" s="53"/>
      <c r="K25" s="59"/>
    </row>
    <row r="26" spans="1:49" x14ac:dyDescent="0.45">
      <c r="A26" s="51" t="s">
        <v>407</v>
      </c>
      <c r="B26" s="52">
        <f>J23+M23+Q23</f>
        <v>14177500</v>
      </c>
      <c r="I26" s="52"/>
      <c r="J26" s="53"/>
      <c r="M26" s="61"/>
    </row>
    <row r="27" spans="1:49" x14ac:dyDescent="0.45">
      <c r="A27" s="51" t="s">
        <v>408</v>
      </c>
      <c r="B27" s="52">
        <f>Y24+AC24+AF24</f>
        <v>25031192</v>
      </c>
      <c r="I27" s="52"/>
      <c r="J27" s="53">
        <f>SUBTOTAL(9,J9:J26)</f>
        <v>19160000</v>
      </c>
      <c r="M27" s="61"/>
      <c r="P27" s="59"/>
      <c r="Q27" s="59"/>
    </row>
    <row r="28" spans="1:49" x14ac:dyDescent="0.45">
      <c r="A28" s="51" t="s">
        <v>409</v>
      </c>
      <c r="B28" s="52">
        <v>0</v>
      </c>
      <c r="I28" s="52"/>
      <c r="J28" s="53"/>
    </row>
    <row r="29" spans="1:49" x14ac:dyDescent="0.45">
      <c r="A29" s="51" t="s">
        <v>410</v>
      </c>
      <c r="B29" s="52">
        <f>SUM(B26:B28)</f>
        <v>39208692</v>
      </c>
      <c r="I29" s="52"/>
      <c r="J29" s="53"/>
      <c r="L29" s="52"/>
    </row>
    <row r="30" spans="1:49" x14ac:dyDescent="0.45">
      <c r="I30" s="52"/>
      <c r="J30" s="53"/>
    </row>
  </sheetData>
  <autoFilter ref="E1:E31"/>
  <pageMargins left="0.7" right="0.7" top="0.75" bottom="0.75" header="0.3" footer="0.3"/>
  <pageSetup scale="26"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zoomScale="80" zoomScaleNormal="80" workbookViewId="0">
      <selection activeCell="K5" sqref="K5"/>
    </sheetView>
  </sheetViews>
  <sheetFormatPr defaultColWidth="9.1796875" defaultRowHeight="16" x14ac:dyDescent="0.45"/>
  <cols>
    <col min="1" max="1" width="12.7265625" style="3" customWidth="1"/>
    <col min="2" max="2" width="11.453125" style="3" customWidth="1"/>
    <col min="3" max="3" width="18.453125" style="3" customWidth="1"/>
    <col min="4" max="4" width="15.7265625" style="3" customWidth="1"/>
    <col min="5" max="5" width="22.7265625" style="3" customWidth="1"/>
    <col min="6" max="6" width="14.7265625" style="3" customWidth="1"/>
    <col min="7" max="7" width="19.7265625" style="3" customWidth="1"/>
    <col min="8" max="8" width="15.54296875" style="3" customWidth="1"/>
    <col min="9" max="9" width="16.7265625" style="3" customWidth="1"/>
    <col min="10" max="10" width="18.54296875" style="3" customWidth="1"/>
    <col min="11" max="11" width="77.54296875" style="3" customWidth="1"/>
    <col min="12" max="16384" width="9.1796875" style="3"/>
  </cols>
  <sheetData>
    <row r="1" spans="1:11" ht="96" x14ac:dyDescent="0.45">
      <c r="C1" s="3" t="s">
        <v>411</v>
      </c>
    </row>
    <row r="2" spans="1:11" ht="64" x14ac:dyDescent="0.45">
      <c r="C2" s="3" t="s">
        <v>412</v>
      </c>
      <c r="D2" s="3" t="s">
        <v>413</v>
      </c>
      <c r="E2" s="3" t="s">
        <v>414</v>
      </c>
      <c r="F2" s="3" t="s">
        <v>415</v>
      </c>
      <c r="G2" s="3" t="s">
        <v>416</v>
      </c>
      <c r="H2" s="3" t="s">
        <v>417</v>
      </c>
      <c r="I2" s="3" t="s">
        <v>418</v>
      </c>
      <c r="J2" s="51" t="s">
        <v>426</v>
      </c>
      <c r="K2" s="3" t="s">
        <v>419</v>
      </c>
    </row>
    <row r="3" spans="1:11" x14ac:dyDescent="0.45">
      <c r="A3" s="3" t="s">
        <v>700</v>
      </c>
      <c r="B3" s="3" t="s">
        <v>701</v>
      </c>
      <c r="C3" s="3">
        <v>1</v>
      </c>
      <c r="J3" s="51"/>
    </row>
    <row r="4" spans="1:11" x14ac:dyDescent="0.45">
      <c r="A4" s="3" t="s">
        <v>604</v>
      </c>
      <c r="B4" s="3" t="s">
        <v>607</v>
      </c>
      <c r="C4" s="3">
        <v>1</v>
      </c>
      <c r="J4" s="51"/>
    </row>
    <row r="5" spans="1:11" ht="32" x14ac:dyDescent="0.45">
      <c r="A5" s="3" t="s">
        <v>605</v>
      </c>
      <c r="B5" s="3" t="s">
        <v>581</v>
      </c>
      <c r="J5" s="51"/>
      <c r="K5" s="3" t="s">
        <v>610</v>
      </c>
    </row>
    <row r="6" spans="1:11" ht="304" x14ac:dyDescent="0.45">
      <c r="A6" s="3" t="s">
        <v>605</v>
      </c>
      <c r="B6" s="3" t="s">
        <v>581</v>
      </c>
      <c r="J6" s="51"/>
      <c r="K6" s="3" t="s">
        <v>609</v>
      </c>
    </row>
    <row r="7" spans="1:11" ht="32" x14ac:dyDescent="0.45">
      <c r="A7" s="3" t="s">
        <v>605</v>
      </c>
      <c r="B7" s="3" t="s">
        <v>581</v>
      </c>
      <c r="J7" s="51"/>
    </row>
    <row r="8" spans="1:11" ht="32" x14ac:dyDescent="0.45">
      <c r="A8" s="3" t="s">
        <v>605</v>
      </c>
      <c r="B8" s="3" t="s">
        <v>581</v>
      </c>
      <c r="J8" s="51"/>
    </row>
    <row r="9" spans="1:11" ht="32" x14ac:dyDescent="0.45">
      <c r="A9" s="3" t="s">
        <v>605</v>
      </c>
      <c r="B9" s="3" t="s">
        <v>581</v>
      </c>
      <c r="C9" s="3">
        <v>1</v>
      </c>
      <c r="J9" s="51"/>
      <c r="K9" s="3" t="s">
        <v>608</v>
      </c>
    </row>
    <row r="10" spans="1:11" ht="112" x14ac:dyDescent="0.45">
      <c r="A10" s="58" t="s">
        <v>359</v>
      </c>
      <c r="B10" s="58" t="s">
        <v>311</v>
      </c>
      <c r="C10" s="3">
        <v>1</v>
      </c>
    </row>
    <row r="11" spans="1:11" x14ac:dyDescent="0.45">
      <c r="A11" s="58" t="s">
        <v>292</v>
      </c>
      <c r="B11" s="58" t="s">
        <v>265</v>
      </c>
      <c r="E11" s="3">
        <v>1</v>
      </c>
    </row>
    <row r="12" spans="1:11" x14ac:dyDescent="0.45">
      <c r="A12" s="58" t="s">
        <v>593</v>
      </c>
      <c r="B12" s="58"/>
      <c r="J12" s="3">
        <v>1</v>
      </c>
    </row>
    <row r="13" spans="1:11" ht="48" x14ac:dyDescent="0.45">
      <c r="A13" s="58" t="s">
        <v>89</v>
      </c>
      <c r="B13" s="58" t="s">
        <v>90</v>
      </c>
      <c r="J13" s="3">
        <v>1</v>
      </c>
      <c r="K13" s="3" t="s">
        <v>421</v>
      </c>
    </row>
    <row r="14" spans="1:11" ht="32" x14ac:dyDescent="0.45">
      <c r="A14" s="58" t="s">
        <v>111</v>
      </c>
      <c r="B14" s="58" t="s">
        <v>112</v>
      </c>
      <c r="G14" s="3">
        <v>1</v>
      </c>
      <c r="J14" s="3">
        <v>1</v>
      </c>
      <c r="K14" s="3" t="s">
        <v>422</v>
      </c>
    </row>
    <row r="15" spans="1:11" ht="32" x14ac:dyDescent="0.45">
      <c r="A15" s="58" t="s">
        <v>126</v>
      </c>
      <c r="B15" s="58" t="s">
        <v>112</v>
      </c>
      <c r="G15" s="3">
        <v>1</v>
      </c>
      <c r="J15" s="3">
        <v>1</v>
      </c>
      <c r="K15" s="3" t="s">
        <v>423</v>
      </c>
    </row>
    <row r="16" spans="1:11" ht="80" x14ac:dyDescent="0.45">
      <c r="A16" s="58" t="s">
        <v>131</v>
      </c>
      <c r="B16" s="58" t="s">
        <v>90</v>
      </c>
      <c r="D16" s="3">
        <v>1</v>
      </c>
      <c r="H16" s="3">
        <v>1</v>
      </c>
    </row>
    <row r="17" spans="1:11" x14ac:dyDescent="0.45">
      <c r="A17" s="58" t="s">
        <v>147</v>
      </c>
      <c r="B17" s="58" t="s">
        <v>148</v>
      </c>
      <c r="C17" s="3">
        <v>1</v>
      </c>
    </row>
    <row r="18" spans="1:11" ht="48" x14ac:dyDescent="0.45">
      <c r="A18" s="58" t="s">
        <v>161</v>
      </c>
      <c r="B18" s="58" t="s">
        <v>162</v>
      </c>
      <c r="C18" s="3">
        <v>1</v>
      </c>
    </row>
    <row r="19" spans="1:11" x14ac:dyDescent="0.45">
      <c r="A19" s="58" t="s">
        <v>180</v>
      </c>
      <c r="B19" s="58" t="s">
        <v>90</v>
      </c>
    </row>
    <row r="20" spans="1:11" ht="64" x14ac:dyDescent="0.45">
      <c r="A20" s="58" t="s">
        <v>185</v>
      </c>
      <c r="B20" s="58" t="s">
        <v>186</v>
      </c>
      <c r="C20" s="3">
        <v>1</v>
      </c>
    </row>
    <row r="21" spans="1:11" ht="32" x14ac:dyDescent="0.45">
      <c r="A21" s="58" t="s">
        <v>198</v>
      </c>
      <c r="B21" s="58" t="s">
        <v>199</v>
      </c>
      <c r="J21" s="3">
        <v>1</v>
      </c>
      <c r="K21" s="3" t="s">
        <v>424</v>
      </c>
    </row>
    <row r="22" spans="1:11" x14ac:dyDescent="0.45">
      <c r="A22" s="58" t="s">
        <v>209</v>
      </c>
      <c r="B22" s="58" t="s">
        <v>90</v>
      </c>
    </row>
    <row r="23" spans="1:11" ht="48" x14ac:dyDescent="0.45">
      <c r="A23" s="58" t="s">
        <v>215</v>
      </c>
      <c r="B23" s="58" t="s">
        <v>216</v>
      </c>
      <c r="C23" s="3">
        <v>1</v>
      </c>
    </row>
    <row r="24" spans="1:11" x14ac:dyDescent="0.45">
      <c r="A24" s="58" t="s">
        <v>224</v>
      </c>
      <c r="B24" s="58" t="s">
        <v>90</v>
      </c>
    </row>
    <row r="25" spans="1:11" ht="112" x14ac:dyDescent="0.45">
      <c r="A25" s="58" t="s">
        <v>228</v>
      </c>
      <c r="B25" s="58" t="s">
        <v>229</v>
      </c>
    </row>
    <row r="26" spans="1:11" x14ac:dyDescent="0.45">
      <c r="A26" s="58" t="s">
        <v>237</v>
      </c>
      <c r="B26" s="58" t="s">
        <v>112</v>
      </c>
      <c r="J26" s="3">
        <v>1</v>
      </c>
      <c r="K26" s="3" t="s">
        <v>425</v>
      </c>
    </row>
    <row r="27" spans="1:11" ht="32" x14ac:dyDescent="0.45">
      <c r="A27" s="58" t="s">
        <v>246</v>
      </c>
      <c r="B27" s="58" t="s">
        <v>247</v>
      </c>
    </row>
    <row r="28" spans="1:11" x14ac:dyDescent="0.45">
      <c r="A28" s="58" t="s">
        <v>77</v>
      </c>
      <c r="B28" s="58" t="s">
        <v>265</v>
      </c>
      <c r="F28" s="3">
        <v>1</v>
      </c>
    </row>
    <row r="29" spans="1:11" ht="32" x14ac:dyDescent="0.45">
      <c r="A29" s="58" t="s">
        <v>278</v>
      </c>
      <c r="B29" s="58" t="s">
        <v>279</v>
      </c>
    </row>
    <row r="30" spans="1:11" x14ac:dyDescent="0.45">
      <c r="A30" s="58" t="s">
        <v>286</v>
      </c>
      <c r="B30" s="58" t="s">
        <v>90</v>
      </c>
    </row>
    <row r="31" spans="1:11" x14ac:dyDescent="0.45">
      <c r="A31" s="66" t="s">
        <v>427</v>
      </c>
      <c r="C31" s="3">
        <f>SUM(C3:C30)</f>
        <v>8</v>
      </c>
      <c r="D31" s="3">
        <f t="shared" ref="D31:J31" si="0">SUM(D3:D30)</f>
        <v>1</v>
      </c>
      <c r="E31" s="3">
        <f t="shared" si="0"/>
        <v>1</v>
      </c>
      <c r="F31" s="3">
        <f t="shared" si="0"/>
        <v>1</v>
      </c>
      <c r="G31" s="3">
        <f t="shared" si="0"/>
        <v>2</v>
      </c>
      <c r="H31" s="3">
        <f t="shared" si="0"/>
        <v>1</v>
      </c>
      <c r="I31" s="3">
        <f t="shared" si="0"/>
        <v>0</v>
      </c>
      <c r="J31" s="3">
        <f t="shared" si="0"/>
        <v>6</v>
      </c>
    </row>
  </sheetData>
  <autoFilter ref="B1:B31"/>
  <pageMargins left="0.7" right="0.7" top="0.75" bottom="0.75" header="0.3" footer="0.3"/>
  <pageSetup scale="47"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workbookViewId="0">
      <selection activeCell="J18" sqref="J18"/>
    </sheetView>
  </sheetViews>
  <sheetFormatPr defaultRowHeight="16" x14ac:dyDescent="0.45"/>
  <cols>
    <col min="1" max="1" width="50.7265625" bestFit="1" customWidth="1"/>
    <col min="4" max="4" width="16.453125" bestFit="1" customWidth="1"/>
    <col min="7" max="7" width="22.81640625" bestFit="1" customWidth="1"/>
    <col min="10" max="10" width="58.7265625" bestFit="1" customWidth="1"/>
    <col min="11" max="11" width="9.81640625" bestFit="1" customWidth="1"/>
  </cols>
  <sheetData>
    <row r="1" spans="1:11" x14ac:dyDescent="0.45">
      <c r="A1" t="s">
        <v>436</v>
      </c>
      <c r="D1" t="s">
        <v>437</v>
      </c>
      <c r="G1" t="s">
        <v>485</v>
      </c>
      <c r="J1" t="s">
        <v>486</v>
      </c>
    </row>
    <row r="2" spans="1:11" x14ac:dyDescent="0.45">
      <c r="A2" t="s">
        <v>420</v>
      </c>
      <c r="D2" t="s">
        <v>438</v>
      </c>
      <c r="E2">
        <v>220000</v>
      </c>
      <c r="G2" t="s">
        <v>476</v>
      </c>
      <c r="H2">
        <v>487200</v>
      </c>
      <c r="J2" t="s">
        <v>487</v>
      </c>
      <c r="K2" s="12">
        <v>300000</v>
      </c>
    </row>
    <row r="3" spans="1:11" x14ac:dyDescent="0.45">
      <c r="A3" t="s">
        <v>428</v>
      </c>
      <c r="B3" s="12">
        <v>263000</v>
      </c>
      <c r="D3" t="s">
        <v>439</v>
      </c>
      <c r="E3">
        <v>220000</v>
      </c>
      <c r="G3" t="s">
        <v>477</v>
      </c>
      <c r="H3">
        <v>208800</v>
      </c>
      <c r="J3" t="s">
        <v>488</v>
      </c>
      <c r="K3" s="12">
        <v>490000</v>
      </c>
    </row>
    <row r="4" spans="1:11" x14ac:dyDescent="0.45">
      <c r="A4" t="s">
        <v>429</v>
      </c>
      <c r="B4" s="12">
        <v>311000</v>
      </c>
      <c r="D4" t="s">
        <v>440</v>
      </c>
      <c r="E4">
        <v>220000</v>
      </c>
      <c r="G4" t="s">
        <v>478</v>
      </c>
      <c r="H4">
        <v>737200</v>
      </c>
      <c r="J4" t="s">
        <v>489</v>
      </c>
      <c r="K4" s="12">
        <v>540000</v>
      </c>
    </row>
    <row r="5" spans="1:11" x14ac:dyDescent="0.45">
      <c r="A5" t="s">
        <v>430</v>
      </c>
      <c r="B5" s="12">
        <v>489000</v>
      </c>
      <c r="D5" t="s">
        <v>441</v>
      </c>
      <c r="E5">
        <v>220000</v>
      </c>
      <c r="G5" t="s">
        <v>479</v>
      </c>
      <c r="H5">
        <v>348000</v>
      </c>
      <c r="J5" t="s">
        <v>410</v>
      </c>
      <c r="K5" s="12">
        <f>SUM(K2:K4)</f>
        <v>1330000</v>
      </c>
    </row>
    <row r="6" spans="1:11" x14ac:dyDescent="0.45">
      <c r="A6" t="s">
        <v>431</v>
      </c>
      <c r="B6" s="12">
        <v>188000</v>
      </c>
      <c r="D6" t="s">
        <v>442</v>
      </c>
      <c r="E6">
        <v>415000</v>
      </c>
      <c r="G6" t="s">
        <v>480</v>
      </c>
      <c r="H6">
        <v>278400</v>
      </c>
    </row>
    <row r="7" spans="1:11" x14ac:dyDescent="0.45">
      <c r="A7" t="s">
        <v>432</v>
      </c>
      <c r="B7" s="12">
        <v>327000</v>
      </c>
      <c r="D7" t="s">
        <v>443</v>
      </c>
      <c r="E7">
        <v>440000</v>
      </c>
      <c r="G7" t="s">
        <v>481</v>
      </c>
      <c r="H7">
        <v>626400</v>
      </c>
    </row>
    <row r="8" spans="1:11" x14ac:dyDescent="0.45">
      <c r="A8" t="s">
        <v>433</v>
      </c>
      <c r="B8" s="12">
        <v>198000</v>
      </c>
      <c r="D8" t="s">
        <v>444</v>
      </c>
      <c r="E8">
        <v>220000</v>
      </c>
      <c r="G8" t="s">
        <v>482</v>
      </c>
      <c r="H8">
        <v>487200</v>
      </c>
    </row>
    <row r="9" spans="1:11" x14ac:dyDescent="0.45">
      <c r="A9" t="s">
        <v>434</v>
      </c>
      <c r="B9" s="12">
        <v>309000</v>
      </c>
      <c r="D9" t="s">
        <v>445</v>
      </c>
      <c r="E9">
        <v>220000</v>
      </c>
      <c r="G9" t="s">
        <v>483</v>
      </c>
      <c r="H9">
        <v>278400</v>
      </c>
      <c r="J9" t="s">
        <v>611</v>
      </c>
      <c r="K9" t="s">
        <v>612</v>
      </c>
    </row>
    <row r="10" spans="1:11" x14ac:dyDescent="0.45">
      <c r="A10" t="s">
        <v>435</v>
      </c>
      <c r="B10" s="12">
        <v>247000</v>
      </c>
      <c r="D10" t="s">
        <v>444</v>
      </c>
      <c r="G10" t="s">
        <v>484</v>
      </c>
      <c r="H10">
        <v>556800</v>
      </c>
      <c r="J10" t="s">
        <v>613</v>
      </c>
      <c r="K10" s="23">
        <v>500000</v>
      </c>
    </row>
    <row r="11" spans="1:11" x14ac:dyDescent="0.45">
      <c r="D11" t="s">
        <v>445</v>
      </c>
      <c r="G11" t="s">
        <v>490</v>
      </c>
      <c r="H11">
        <f>SUM(H2:H10)</f>
        <v>4008400</v>
      </c>
    </row>
    <row r="12" spans="1:11" x14ac:dyDescent="0.45">
      <c r="A12" t="s">
        <v>490</v>
      </c>
      <c r="B12" s="12">
        <f>SUM(B3:B11)</f>
        <v>2332000</v>
      </c>
      <c r="D12" t="s">
        <v>446</v>
      </c>
      <c r="E12">
        <v>220000</v>
      </c>
      <c r="J12" t="s">
        <v>620</v>
      </c>
    </row>
    <row r="13" spans="1:11" x14ac:dyDescent="0.45">
      <c r="D13" t="s">
        <v>447</v>
      </c>
      <c r="E13">
        <v>220000</v>
      </c>
    </row>
    <row r="14" spans="1:11" x14ac:dyDescent="0.45">
      <c r="D14" t="s">
        <v>448</v>
      </c>
      <c r="E14">
        <v>220000</v>
      </c>
    </row>
    <row r="15" spans="1:11" x14ac:dyDescent="0.45">
      <c r="D15" t="s">
        <v>449</v>
      </c>
      <c r="E15">
        <v>220000</v>
      </c>
    </row>
    <row r="16" spans="1:11" x14ac:dyDescent="0.45">
      <c r="D16" t="s">
        <v>450</v>
      </c>
      <c r="E16">
        <v>415000</v>
      </c>
    </row>
    <row r="17" spans="4:5" x14ac:dyDescent="0.45">
      <c r="D17" t="s">
        <v>451</v>
      </c>
      <c r="E17">
        <v>220000</v>
      </c>
    </row>
    <row r="18" spans="4:5" x14ac:dyDescent="0.45">
      <c r="D18" t="s">
        <v>452</v>
      </c>
      <c r="E18">
        <v>220000</v>
      </c>
    </row>
    <row r="19" spans="4:5" x14ac:dyDescent="0.45">
      <c r="D19" t="s">
        <v>453</v>
      </c>
      <c r="E19">
        <v>220000</v>
      </c>
    </row>
    <row r="20" spans="4:5" x14ac:dyDescent="0.45">
      <c r="D20" t="s">
        <v>454</v>
      </c>
      <c r="E20">
        <v>220000</v>
      </c>
    </row>
    <row r="21" spans="4:5" x14ac:dyDescent="0.45">
      <c r="D21" t="s">
        <v>455</v>
      </c>
      <c r="E21">
        <v>220000</v>
      </c>
    </row>
    <row r="22" spans="4:5" x14ac:dyDescent="0.45">
      <c r="D22" t="s">
        <v>456</v>
      </c>
      <c r="E22">
        <v>220000</v>
      </c>
    </row>
    <row r="23" spans="4:5" x14ac:dyDescent="0.45">
      <c r="D23" t="s">
        <v>457</v>
      </c>
      <c r="E23">
        <v>1890916</v>
      </c>
    </row>
    <row r="24" spans="4:5" x14ac:dyDescent="0.45">
      <c r="D24" t="s">
        <v>458</v>
      </c>
      <c r="E24">
        <v>220000</v>
      </c>
    </row>
    <row r="25" spans="4:5" x14ac:dyDescent="0.45">
      <c r="D25" t="s">
        <v>459</v>
      </c>
      <c r="E25">
        <v>220000</v>
      </c>
    </row>
    <row r="26" spans="4:5" x14ac:dyDescent="0.45">
      <c r="D26" t="s">
        <v>460</v>
      </c>
      <c r="E26">
        <v>220000</v>
      </c>
    </row>
    <row r="27" spans="4:5" x14ac:dyDescent="0.45">
      <c r="D27" t="s">
        <v>461</v>
      </c>
      <c r="E27">
        <v>220000</v>
      </c>
    </row>
    <row r="28" spans="4:5" x14ac:dyDescent="0.45">
      <c r="D28" t="s">
        <v>462</v>
      </c>
      <c r="E28">
        <v>220000</v>
      </c>
    </row>
    <row r="29" spans="4:5" x14ac:dyDescent="0.45">
      <c r="D29" t="s">
        <v>463</v>
      </c>
      <c r="E29">
        <v>220000</v>
      </c>
    </row>
    <row r="30" spans="4:5" x14ac:dyDescent="0.45">
      <c r="D30" t="s">
        <v>464</v>
      </c>
      <c r="E30">
        <v>881500</v>
      </c>
    </row>
    <row r="31" spans="4:5" x14ac:dyDescent="0.45">
      <c r="D31" t="s">
        <v>465</v>
      </c>
      <c r="E31">
        <v>220000</v>
      </c>
    </row>
    <row r="32" spans="4:5" x14ac:dyDescent="0.45">
      <c r="D32" t="s">
        <v>466</v>
      </c>
      <c r="E32">
        <v>220000</v>
      </c>
    </row>
    <row r="33" spans="4:5" x14ac:dyDescent="0.45">
      <c r="D33" t="s">
        <v>467</v>
      </c>
      <c r="E33">
        <v>220000</v>
      </c>
    </row>
    <row r="34" spans="4:5" x14ac:dyDescent="0.45">
      <c r="D34" t="s">
        <v>468</v>
      </c>
      <c r="E34">
        <v>660000</v>
      </c>
    </row>
    <row r="35" spans="4:5" x14ac:dyDescent="0.45">
      <c r="D35" t="s">
        <v>469</v>
      </c>
      <c r="E35">
        <v>220000</v>
      </c>
    </row>
    <row r="36" spans="4:5" x14ac:dyDescent="0.45">
      <c r="D36" t="s">
        <v>470</v>
      </c>
      <c r="E36">
        <v>440000</v>
      </c>
    </row>
    <row r="37" spans="4:5" x14ac:dyDescent="0.45">
      <c r="D37" t="s">
        <v>471</v>
      </c>
      <c r="E37">
        <v>220000</v>
      </c>
    </row>
    <row r="38" spans="4:5" x14ac:dyDescent="0.45">
      <c r="D38" t="s">
        <v>472</v>
      </c>
      <c r="E38">
        <v>220000</v>
      </c>
    </row>
    <row r="39" spans="4:5" x14ac:dyDescent="0.45">
      <c r="D39" t="s">
        <v>473</v>
      </c>
      <c r="E39">
        <v>440000</v>
      </c>
    </row>
    <row r="40" spans="4:5" x14ac:dyDescent="0.45">
      <c r="D40" t="s">
        <v>474</v>
      </c>
      <c r="E40">
        <v>220000</v>
      </c>
    </row>
    <row r="41" spans="4:5" x14ac:dyDescent="0.45">
      <c r="D41" t="s">
        <v>475</v>
      </c>
      <c r="E41">
        <v>635000</v>
      </c>
    </row>
    <row r="42" spans="4:5" x14ac:dyDescent="0.45">
      <c r="D42" t="s">
        <v>490</v>
      </c>
      <c r="E42">
        <f>SUM(E2:E41)</f>
        <v>12597416</v>
      </c>
    </row>
  </sheetData>
  <pageMargins left="0.7" right="0.7" top="0.75" bottom="0.75" header="0.3" footer="0.3"/>
  <pageSetup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22" sqref="B22"/>
    </sheetView>
  </sheetViews>
  <sheetFormatPr defaultRowHeight="16" x14ac:dyDescent="0.45"/>
  <cols>
    <col min="1" max="1" width="15.54296875" bestFit="1" customWidth="1"/>
    <col min="2" max="2" width="69.7265625" bestFit="1" customWidth="1"/>
  </cols>
  <sheetData>
    <row r="1" spans="1:2" x14ac:dyDescent="0.45">
      <c r="B1" t="s">
        <v>491</v>
      </c>
    </row>
    <row r="2" spans="1:2" x14ac:dyDescent="0.45">
      <c r="B2" t="s">
        <v>492</v>
      </c>
    </row>
    <row r="3" spans="1:2" x14ac:dyDescent="0.45">
      <c r="A3" s="10" t="s">
        <v>624</v>
      </c>
      <c r="B3" t="s">
        <v>493</v>
      </c>
    </row>
    <row r="4" spans="1:2" x14ac:dyDescent="0.45">
      <c r="A4" s="10" t="s">
        <v>624</v>
      </c>
      <c r="B4" t="s">
        <v>494</v>
      </c>
    </row>
    <row r="5" spans="1:2" x14ac:dyDescent="0.45">
      <c r="A5" s="10" t="s">
        <v>624</v>
      </c>
      <c r="B5" t="s">
        <v>495</v>
      </c>
    </row>
    <row r="6" spans="1:2" x14ac:dyDescent="0.45">
      <c r="B6" t="s">
        <v>614</v>
      </c>
    </row>
    <row r="7" spans="1:2" x14ac:dyDescent="0.45">
      <c r="B7" t="s">
        <v>615</v>
      </c>
    </row>
    <row r="8" spans="1:2" x14ac:dyDescent="0.45">
      <c r="B8" t="s">
        <v>616</v>
      </c>
    </row>
    <row r="9" spans="1:2" x14ac:dyDescent="0.45">
      <c r="B9" t="s">
        <v>617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48"/>
  <sheetViews>
    <sheetView zoomScale="70" zoomScaleNormal="70" workbookViewId="0">
      <selection activeCell="D66" sqref="D66"/>
    </sheetView>
  </sheetViews>
  <sheetFormatPr defaultRowHeight="16" x14ac:dyDescent="0.45"/>
  <cols>
    <col min="1" max="1" width="25.453125" bestFit="1" customWidth="1"/>
    <col min="2" max="2" width="103.81640625" customWidth="1"/>
    <col min="3" max="9" width="11" customWidth="1"/>
    <col min="10" max="10" width="11.54296875" customWidth="1"/>
    <col min="11" max="11" width="11.26953125" customWidth="1"/>
    <col min="12" max="19" width="11.54296875" customWidth="1"/>
    <col min="20" max="20" width="12" customWidth="1"/>
    <col min="21" max="21" width="11.54296875" customWidth="1"/>
    <col min="22" max="30" width="12" customWidth="1"/>
    <col min="31" max="31" width="11.54296875" customWidth="1"/>
    <col min="32" max="40" width="12" customWidth="1"/>
    <col min="41" max="41" width="11.54296875" customWidth="1"/>
    <col min="42" max="50" width="12" customWidth="1"/>
    <col min="51" max="51" width="11.54296875" customWidth="1"/>
    <col min="52" max="60" width="12" customWidth="1"/>
    <col min="61" max="61" width="11.54296875" customWidth="1"/>
  </cols>
  <sheetData>
    <row r="1" spans="1:62" ht="136.5" customHeight="1" x14ac:dyDescent="0.45">
      <c r="A1" s="1"/>
      <c r="B1" s="10" t="s">
        <v>577</v>
      </c>
      <c r="C1" s="10" t="s">
        <v>578</v>
      </c>
      <c r="D1" s="14" t="s">
        <v>27</v>
      </c>
      <c r="E1" s="14" t="s">
        <v>28</v>
      </c>
      <c r="F1" s="14" t="s">
        <v>29</v>
      </c>
      <c r="G1" s="14" t="s">
        <v>30</v>
      </c>
      <c r="H1" s="14" t="s">
        <v>31</v>
      </c>
      <c r="I1" s="14" t="s">
        <v>32</v>
      </c>
      <c r="J1" s="14" t="s">
        <v>499</v>
      </c>
      <c r="K1" s="14" t="s">
        <v>500</v>
      </c>
      <c r="L1" s="14" t="s">
        <v>33</v>
      </c>
      <c r="M1" s="14" t="s">
        <v>19</v>
      </c>
      <c r="N1" s="15" t="s">
        <v>34</v>
      </c>
      <c r="O1" s="15" t="s">
        <v>35</v>
      </c>
      <c r="P1" s="15" t="s">
        <v>36</v>
      </c>
      <c r="Q1" s="15" t="s">
        <v>37</v>
      </c>
      <c r="R1" s="15" t="s">
        <v>38</v>
      </c>
      <c r="S1" s="15" t="s">
        <v>39</v>
      </c>
      <c r="T1" s="15" t="s">
        <v>40</v>
      </c>
      <c r="U1" s="15" t="s">
        <v>41</v>
      </c>
      <c r="V1" s="15" t="s">
        <v>500</v>
      </c>
      <c r="W1" s="15" t="s">
        <v>42</v>
      </c>
      <c r="X1" s="15" t="s">
        <v>43</v>
      </c>
      <c r="Y1" s="15" t="s">
        <v>44</v>
      </c>
      <c r="Z1" s="15" t="s">
        <v>45</v>
      </c>
      <c r="AA1" s="15" t="s">
        <v>46</v>
      </c>
      <c r="AB1" s="15" t="s">
        <v>47</v>
      </c>
      <c r="AC1" s="15" t="s">
        <v>48</v>
      </c>
      <c r="AD1" s="15" t="s">
        <v>33</v>
      </c>
      <c r="AE1" s="15" t="s">
        <v>19</v>
      </c>
      <c r="AF1" s="16" t="s">
        <v>49</v>
      </c>
      <c r="AG1" s="16" t="s">
        <v>50</v>
      </c>
      <c r="AH1" s="16" t="s">
        <v>51</v>
      </c>
      <c r="AI1" s="16" t="s">
        <v>52</v>
      </c>
      <c r="AJ1" s="16" t="s">
        <v>53</v>
      </c>
      <c r="AK1" s="16" t="s">
        <v>54</v>
      </c>
      <c r="AL1" s="16" t="s">
        <v>55</v>
      </c>
      <c r="AM1" s="16" t="s">
        <v>56</v>
      </c>
      <c r="AN1" s="16" t="s">
        <v>57</v>
      </c>
      <c r="AO1" s="16" t="s">
        <v>58</v>
      </c>
      <c r="AP1" s="16" t="s">
        <v>59</v>
      </c>
      <c r="AQ1" s="16" t="s">
        <v>60</v>
      </c>
      <c r="AR1" s="16" t="s">
        <v>19</v>
      </c>
      <c r="AS1" s="17" t="s">
        <v>61</v>
      </c>
      <c r="AT1" s="17" t="s">
        <v>501</v>
      </c>
      <c r="AU1" s="17" t="s">
        <v>502</v>
      </c>
      <c r="AV1" s="17" t="s">
        <v>503</v>
      </c>
      <c r="AW1" s="17" t="s">
        <v>504</v>
      </c>
      <c r="AX1" s="17" t="s">
        <v>66</v>
      </c>
      <c r="AY1" s="17" t="s">
        <v>67</v>
      </c>
      <c r="AZ1" s="17" t="s">
        <v>68</v>
      </c>
      <c r="BA1" s="18" t="s">
        <v>69</v>
      </c>
      <c r="BB1" s="18" t="s">
        <v>70</v>
      </c>
      <c r="BC1" s="18" t="s">
        <v>71</v>
      </c>
      <c r="BD1" s="18" t="s">
        <v>72</v>
      </c>
      <c r="BE1" s="18" t="s">
        <v>73</v>
      </c>
      <c r="BF1" s="18" t="s">
        <v>74</v>
      </c>
      <c r="BG1" s="18" t="s">
        <v>75</v>
      </c>
      <c r="BH1" s="18" t="s">
        <v>26</v>
      </c>
      <c r="BI1" s="18" t="s">
        <v>18</v>
      </c>
    </row>
    <row r="2" spans="1:62" ht="45.5" hidden="1" x14ac:dyDescent="0.45">
      <c r="A2" s="1" t="s">
        <v>516</v>
      </c>
      <c r="B2" t="s">
        <v>517</v>
      </c>
      <c r="C2" t="s">
        <v>518</v>
      </c>
      <c r="D2" s="6" t="s">
        <v>519</v>
      </c>
      <c r="E2" s="6" t="s">
        <v>520</v>
      </c>
      <c r="F2" s="6" t="s">
        <v>521</v>
      </c>
      <c r="G2" s="6" t="s">
        <v>522</v>
      </c>
      <c r="H2" s="6" t="s">
        <v>523</v>
      </c>
      <c r="I2" s="6" t="s">
        <v>524</v>
      </c>
      <c r="J2" s="6" t="s">
        <v>525</v>
      </c>
      <c r="K2" s="6" t="s">
        <v>526</v>
      </c>
      <c r="L2" s="6" t="s">
        <v>527</v>
      </c>
      <c r="M2" s="6" t="s">
        <v>528</v>
      </c>
      <c r="N2" s="7" t="s">
        <v>529</v>
      </c>
      <c r="O2" s="7" t="s">
        <v>530</v>
      </c>
      <c r="P2" s="7" t="s">
        <v>531</v>
      </c>
      <c r="Q2" s="7" t="s">
        <v>532</v>
      </c>
      <c r="R2" s="7" t="s">
        <v>533</v>
      </c>
      <c r="S2" s="7" t="s">
        <v>534</v>
      </c>
      <c r="T2" s="7" t="s">
        <v>535</v>
      </c>
      <c r="U2" s="7" t="s">
        <v>536</v>
      </c>
      <c r="V2" s="7" t="s">
        <v>537</v>
      </c>
      <c r="W2" s="7" t="s">
        <v>538</v>
      </c>
      <c r="X2" s="7" t="s">
        <v>539</v>
      </c>
      <c r="Y2" s="7" t="s">
        <v>540</v>
      </c>
      <c r="Z2" s="7" t="s">
        <v>541</v>
      </c>
      <c r="AA2" s="7" t="s">
        <v>542</v>
      </c>
      <c r="AB2" s="7" t="s">
        <v>543</v>
      </c>
      <c r="AC2" s="7" t="s">
        <v>544</v>
      </c>
      <c r="AD2" s="7" t="s">
        <v>545</v>
      </c>
      <c r="AE2" s="7" t="s">
        <v>546</v>
      </c>
      <c r="AF2" s="4" t="s">
        <v>547</v>
      </c>
      <c r="AG2" s="4" t="s">
        <v>548</v>
      </c>
      <c r="AH2" s="4" t="s">
        <v>549</v>
      </c>
      <c r="AI2" s="4" t="s">
        <v>550</v>
      </c>
      <c r="AJ2" s="4" t="s">
        <v>551</v>
      </c>
      <c r="AK2" s="4" t="s">
        <v>552</v>
      </c>
      <c r="AL2" s="4" t="s">
        <v>553</v>
      </c>
      <c r="AM2" s="4" t="s">
        <v>554</v>
      </c>
      <c r="AN2" s="4" t="s">
        <v>555</v>
      </c>
      <c r="AO2" s="4" t="s">
        <v>556</v>
      </c>
      <c r="AP2" s="4" t="s">
        <v>557</v>
      </c>
      <c r="AQ2" s="4" t="s">
        <v>558</v>
      </c>
      <c r="AR2" s="4" t="s">
        <v>559</v>
      </c>
      <c r="AS2" s="5" t="s">
        <v>560</v>
      </c>
      <c r="AT2" s="5" t="s">
        <v>561</v>
      </c>
      <c r="AU2" s="5" t="s">
        <v>562</v>
      </c>
      <c r="AV2" s="5" t="s">
        <v>563</v>
      </c>
      <c r="AW2" s="5" t="s">
        <v>564</v>
      </c>
      <c r="AX2" s="5" t="s">
        <v>565</v>
      </c>
      <c r="AY2" s="5" t="s">
        <v>566</v>
      </c>
      <c r="AZ2" s="5" t="s">
        <v>567</v>
      </c>
      <c r="BA2" s="13" t="s">
        <v>568</v>
      </c>
      <c r="BB2" s="13" t="s">
        <v>569</v>
      </c>
      <c r="BC2" s="13" t="s">
        <v>570</v>
      </c>
      <c r="BD2" s="13" t="s">
        <v>571</v>
      </c>
      <c r="BE2" s="13" t="s">
        <v>572</v>
      </c>
      <c r="BF2" s="13" t="s">
        <v>573</v>
      </c>
      <c r="BG2" s="13" t="s">
        <v>574</v>
      </c>
      <c r="BH2" s="13" t="s">
        <v>575</v>
      </c>
      <c r="BI2" s="13" t="s">
        <v>576</v>
      </c>
    </row>
    <row r="3" spans="1:62" s="20" customFormat="1" x14ac:dyDescent="0.45">
      <c r="A3" s="19" t="s">
        <v>90</v>
      </c>
      <c r="B3" s="20" t="s">
        <v>97</v>
      </c>
      <c r="C3" s="20">
        <v>1</v>
      </c>
      <c r="H3" s="20" t="s">
        <v>498</v>
      </c>
      <c r="J3" s="20" t="s">
        <v>498</v>
      </c>
      <c r="K3" s="20" t="s">
        <v>498</v>
      </c>
      <c r="M3" s="20" t="s">
        <v>498</v>
      </c>
      <c r="O3" s="20" t="s">
        <v>498</v>
      </c>
      <c r="Q3" s="20" t="s">
        <v>498</v>
      </c>
      <c r="R3" s="20" t="s">
        <v>498</v>
      </c>
      <c r="T3" s="20" t="s">
        <v>498</v>
      </c>
      <c r="U3" s="20" t="s">
        <v>498</v>
      </c>
      <c r="V3" s="20" t="s">
        <v>498</v>
      </c>
      <c r="Z3" s="20" t="s">
        <v>498</v>
      </c>
      <c r="AB3" s="20" t="s">
        <v>498</v>
      </c>
      <c r="AG3" s="20" t="s">
        <v>498</v>
      </c>
      <c r="AJ3" s="20" t="s">
        <v>498</v>
      </c>
      <c r="AM3" s="20" t="s">
        <v>498</v>
      </c>
      <c r="AN3" s="20" t="s">
        <v>498</v>
      </c>
      <c r="AO3" s="20" t="s">
        <v>498</v>
      </c>
      <c r="AP3" s="20" t="s">
        <v>498</v>
      </c>
      <c r="AQ3" s="20" t="s">
        <v>498</v>
      </c>
      <c r="AT3" s="20" t="s">
        <v>498</v>
      </c>
      <c r="AU3" s="20" t="s">
        <v>498</v>
      </c>
      <c r="AV3" s="20" t="s">
        <v>498</v>
      </c>
      <c r="AW3" s="20" t="s">
        <v>498</v>
      </c>
      <c r="AX3" s="20" t="s">
        <v>498</v>
      </c>
      <c r="AY3" s="20" t="s">
        <v>498</v>
      </c>
      <c r="AZ3" s="20" t="s">
        <v>498</v>
      </c>
      <c r="BA3" s="20" t="s">
        <v>498</v>
      </c>
      <c r="BB3" s="20" t="s">
        <v>498</v>
      </c>
      <c r="BC3" s="20" t="s">
        <v>498</v>
      </c>
      <c r="BD3" s="20" t="s">
        <v>498</v>
      </c>
      <c r="BE3" s="20" t="s">
        <v>498</v>
      </c>
      <c r="BF3" s="20" t="s">
        <v>498</v>
      </c>
      <c r="BH3" s="20" t="s">
        <v>498</v>
      </c>
      <c r="BI3" s="20" t="s">
        <v>505</v>
      </c>
      <c r="BJ3" s="20" t="s">
        <v>109</v>
      </c>
    </row>
    <row r="4" spans="1:62" x14ac:dyDescent="0.45">
      <c r="A4" s="9" t="s">
        <v>90</v>
      </c>
      <c r="B4" t="s">
        <v>98</v>
      </c>
      <c r="C4">
        <v>2</v>
      </c>
      <c r="J4" t="s">
        <v>498</v>
      </c>
      <c r="K4" t="s">
        <v>498</v>
      </c>
      <c r="M4" t="s">
        <v>498</v>
      </c>
      <c r="T4" t="s">
        <v>498</v>
      </c>
      <c r="V4" t="s">
        <v>498</v>
      </c>
      <c r="Z4" t="s">
        <v>498</v>
      </c>
      <c r="AB4" t="s">
        <v>498</v>
      </c>
      <c r="AF4" t="s">
        <v>498</v>
      </c>
      <c r="AG4" t="s">
        <v>498</v>
      </c>
      <c r="AJ4" t="s">
        <v>498</v>
      </c>
      <c r="AK4" t="s">
        <v>498</v>
      </c>
      <c r="AO4" t="s">
        <v>498</v>
      </c>
      <c r="AT4" t="s">
        <v>498</v>
      </c>
      <c r="AU4" t="s">
        <v>498</v>
      </c>
      <c r="AV4" t="s">
        <v>498</v>
      </c>
      <c r="AW4" t="s">
        <v>498</v>
      </c>
      <c r="AX4" t="s">
        <v>498</v>
      </c>
      <c r="AY4" t="s">
        <v>498</v>
      </c>
      <c r="AZ4" t="s">
        <v>498</v>
      </c>
      <c r="BA4" t="s">
        <v>498</v>
      </c>
      <c r="BC4" t="s">
        <v>498</v>
      </c>
      <c r="BD4" t="s">
        <v>498</v>
      </c>
      <c r="BE4" t="s">
        <v>498</v>
      </c>
      <c r="BG4" t="s">
        <v>498</v>
      </c>
      <c r="BH4" t="s">
        <v>108</v>
      </c>
      <c r="BI4" t="s">
        <v>76</v>
      </c>
      <c r="BJ4" s="11" t="s">
        <v>321</v>
      </c>
    </row>
    <row r="5" spans="1:62" x14ac:dyDescent="0.45">
      <c r="A5" s="9" t="s">
        <v>90</v>
      </c>
      <c r="B5" t="s">
        <v>99</v>
      </c>
      <c r="C5">
        <v>3</v>
      </c>
      <c r="D5" t="s">
        <v>498</v>
      </c>
      <c r="H5" t="s">
        <v>498</v>
      </c>
      <c r="J5" t="s">
        <v>498</v>
      </c>
      <c r="K5" t="s">
        <v>498</v>
      </c>
      <c r="M5" t="s">
        <v>498</v>
      </c>
      <c r="O5" t="s">
        <v>498</v>
      </c>
      <c r="Q5" t="s">
        <v>498</v>
      </c>
      <c r="R5" t="s">
        <v>498</v>
      </c>
      <c r="S5" t="s">
        <v>498</v>
      </c>
      <c r="T5" t="s">
        <v>498</v>
      </c>
      <c r="U5" t="s">
        <v>498</v>
      </c>
      <c r="V5" t="s">
        <v>498</v>
      </c>
      <c r="Z5" t="s">
        <v>498</v>
      </c>
      <c r="AB5" t="s">
        <v>498</v>
      </c>
      <c r="AG5" t="s">
        <v>498</v>
      </c>
      <c r="AH5" t="s">
        <v>498</v>
      </c>
      <c r="AN5" t="s">
        <v>498</v>
      </c>
      <c r="AT5" t="s">
        <v>498</v>
      </c>
      <c r="AU5" s="11" t="s">
        <v>498</v>
      </c>
      <c r="AV5" s="11" t="s">
        <v>498</v>
      </c>
      <c r="AW5" s="11" t="s">
        <v>498</v>
      </c>
      <c r="AX5" s="11" t="s">
        <v>498</v>
      </c>
      <c r="AY5" s="11" t="s">
        <v>498</v>
      </c>
      <c r="AZ5" s="11" t="s">
        <v>498</v>
      </c>
      <c r="BA5" s="11" t="s">
        <v>498</v>
      </c>
      <c r="BB5" s="11" t="s">
        <v>498</v>
      </c>
      <c r="BC5" s="11" t="s">
        <v>498</v>
      </c>
      <c r="BD5" s="11" t="s">
        <v>498</v>
      </c>
      <c r="BE5" s="11" t="s">
        <v>498</v>
      </c>
      <c r="BF5" s="11" t="s">
        <v>498</v>
      </c>
      <c r="BG5" s="11" t="s">
        <v>498</v>
      </c>
      <c r="BH5" s="11" t="s">
        <v>320</v>
      </c>
      <c r="BI5" s="11" t="s">
        <v>76</v>
      </c>
    </row>
    <row r="6" spans="1:62" x14ac:dyDescent="0.45">
      <c r="A6" s="9" t="s">
        <v>90</v>
      </c>
      <c r="B6" t="s">
        <v>100</v>
      </c>
      <c r="C6">
        <v>4</v>
      </c>
      <c r="D6" s="11"/>
      <c r="E6" s="11"/>
      <c r="F6" s="11"/>
      <c r="G6" s="11"/>
      <c r="H6" s="11" t="s">
        <v>498</v>
      </c>
      <c r="I6" s="11"/>
      <c r="J6" s="11" t="s">
        <v>498</v>
      </c>
      <c r="K6" s="11" t="s">
        <v>498</v>
      </c>
      <c r="L6" s="11"/>
      <c r="M6" s="11" t="s">
        <v>106</v>
      </c>
      <c r="N6" s="11"/>
      <c r="O6" s="11"/>
      <c r="P6" s="11"/>
      <c r="Q6" s="11" t="s">
        <v>498</v>
      </c>
      <c r="R6" s="11"/>
      <c r="S6" s="11"/>
      <c r="T6" s="11" t="s">
        <v>498</v>
      </c>
      <c r="U6" s="11"/>
      <c r="V6" s="11"/>
      <c r="W6" s="11"/>
      <c r="X6" s="11"/>
      <c r="Y6" s="11"/>
      <c r="Z6" s="11" t="s">
        <v>498</v>
      </c>
      <c r="AA6" s="11"/>
      <c r="AB6" s="11" t="s">
        <v>498</v>
      </c>
      <c r="AC6" s="11"/>
      <c r="AD6" s="11"/>
      <c r="AE6" s="11"/>
      <c r="AF6" s="11"/>
      <c r="AG6" s="11"/>
      <c r="AH6" s="11"/>
      <c r="AI6" s="11" t="s">
        <v>498</v>
      </c>
      <c r="AJ6" s="11"/>
      <c r="AK6" s="11"/>
      <c r="AL6" s="11"/>
      <c r="AM6" s="11"/>
      <c r="AN6" s="11"/>
      <c r="AO6" s="11"/>
      <c r="AP6" s="11" t="s">
        <v>498</v>
      </c>
      <c r="AQ6" s="11"/>
      <c r="AR6" s="11"/>
      <c r="AS6" s="11"/>
      <c r="AT6" s="11" t="s">
        <v>498</v>
      </c>
      <c r="AU6" s="11" t="s">
        <v>498</v>
      </c>
      <c r="AV6" s="11" t="s">
        <v>498</v>
      </c>
      <c r="AW6" s="11" t="s">
        <v>498</v>
      </c>
      <c r="AX6" s="11" t="s">
        <v>498</v>
      </c>
      <c r="AY6" s="11" t="s">
        <v>498</v>
      </c>
      <c r="AZ6" s="11" t="s">
        <v>498</v>
      </c>
      <c r="BA6" s="11" t="s">
        <v>498</v>
      </c>
      <c r="BB6" s="11" t="s">
        <v>498</v>
      </c>
      <c r="BC6" s="11" t="s">
        <v>498</v>
      </c>
      <c r="BD6" s="11" t="s">
        <v>498</v>
      </c>
      <c r="BE6" s="11" t="s">
        <v>498</v>
      </c>
      <c r="BF6" s="11" t="s">
        <v>498</v>
      </c>
      <c r="BG6" s="11"/>
      <c r="BH6" s="11" t="s">
        <v>322</v>
      </c>
      <c r="BI6" s="11" t="s">
        <v>76</v>
      </c>
    </row>
    <row r="7" spans="1:62" x14ac:dyDescent="0.45">
      <c r="A7" s="9" t="s">
        <v>90</v>
      </c>
      <c r="B7" t="s">
        <v>101</v>
      </c>
      <c r="C7">
        <v>5</v>
      </c>
      <c r="D7" s="11"/>
      <c r="E7" s="11"/>
      <c r="F7" s="11"/>
      <c r="G7" s="11"/>
      <c r="H7" s="11"/>
      <c r="I7" s="11"/>
      <c r="J7" s="11"/>
      <c r="K7" s="11"/>
      <c r="L7" s="11"/>
      <c r="M7" s="11" t="s">
        <v>323</v>
      </c>
      <c r="N7" s="11"/>
      <c r="O7" s="11" t="s">
        <v>498</v>
      </c>
      <c r="P7" s="11"/>
      <c r="Q7" s="11" t="s">
        <v>498</v>
      </c>
      <c r="R7" s="11" t="s">
        <v>498</v>
      </c>
      <c r="S7" s="11" t="s">
        <v>498</v>
      </c>
      <c r="T7" s="11" t="s">
        <v>498</v>
      </c>
      <c r="U7" s="11"/>
      <c r="V7" s="11"/>
      <c r="W7" s="11"/>
      <c r="X7" s="11"/>
      <c r="Y7" s="11"/>
      <c r="Z7" s="11" t="s">
        <v>498</v>
      </c>
      <c r="AA7" s="11"/>
      <c r="AB7" s="11"/>
      <c r="AC7" s="11"/>
      <c r="AD7" s="11"/>
      <c r="AE7" s="11"/>
      <c r="AF7" s="11" t="s">
        <v>498</v>
      </c>
      <c r="AG7" s="11" t="s">
        <v>498</v>
      </c>
      <c r="AH7" s="11" t="s">
        <v>498</v>
      </c>
      <c r="AI7" s="11"/>
      <c r="AJ7" s="11" t="s">
        <v>498</v>
      </c>
      <c r="AK7" s="11"/>
      <c r="AL7" s="11"/>
      <c r="AM7" s="11"/>
      <c r="AN7" s="11" t="s">
        <v>498</v>
      </c>
      <c r="AO7" s="11" t="s">
        <v>498</v>
      </c>
      <c r="AP7" s="11" t="s">
        <v>498</v>
      </c>
      <c r="AQ7" s="11"/>
      <c r="AR7" s="11"/>
      <c r="AS7" s="11"/>
      <c r="AT7" s="11"/>
      <c r="AU7" s="11" t="s">
        <v>498</v>
      </c>
      <c r="AV7" s="11" t="s">
        <v>498</v>
      </c>
      <c r="AW7" s="11" t="s">
        <v>498</v>
      </c>
      <c r="AX7" s="11"/>
      <c r="AY7" s="11"/>
      <c r="AZ7" s="11"/>
      <c r="BA7" s="11"/>
      <c r="BB7" s="11" t="s">
        <v>498</v>
      </c>
      <c r="BC7" s="11" t="s">
        <v>498</v>
      </c>
      <c r="BD7" s="11"/>
      <c r="BE7" s="11"/>
      <c r="BF7" s="11"/>
      <c r="BG7" s="11"/>
      <c r="BH7" s="11">
        <v>3000</v>
      </c>
      <c r="BI7" s="11" t="s">
        <v>76</v>
      </c>
    </row>
    <row r="8" spans="1:62" x14ac:dyDescent="0.45">
      <c r="A8" s="9" t="s">
        <v>90</v>
      </c>
      <c r="B8" t="s">
        <v>102</v>
      </c>
      <c r="C8">
        <v>6</v>
      </c>
      <c r="D8" s="11"/>
      <c r="E8" s="11"/>
      <c r="F8" s="11"/>
      <c r="G8" s="11"/>
      <c r="H8" s="11"/>
      <c r="I8" s="11"/>
      <c r="J8" s="11"/>
      <c r="K8" s="11"/>
      <c r="L8" s="11"/>
      <c r="M8" s="11" t="s">
        <v>324</v>
      </c>
      <c r="N8" s="11"/>
      <c r="O8" s="11" t="s">
        <v>498</v>
      </c>
      <c r="P8" s="11"/>
      <c r="Q8" s="11"/>
      <c r="R8" s="11"/>
      <c r="S8" s="11"/>
      <c r="T8" s="11" t="s">
        <v>498</v>
      </c>
      <c r="U8" s="11"/>
      <c r="V8" s="11"/>
      <c r="W8" s="11"/>
      <c r="X8" s="11" t="s">
        <v>498</v>
      </c>
      <c r="Y8" s="11"/>
      <c r="Z8" s="11"/>
      <c r="AA8" s="11"/>
      <c r="AB8" s="11"/>
      <c r="AC8" s="11"/>
      <c r="AD8" s="11"/>
      <c r="AE8" s="11"/>
      <c r="AF8" s="11" t="s">
        <v>498</v>
      </c>
      <c r="AG8" s="11" t="s">
        <v>498</v>
      </c>
      <c r="AH8" s="11"/>
      <c r="AI8" s="11"/>
      <c r="AJ8" s="11"/>
      <c r="AK8" s="11"/>
      <c r="AL8" s="11"/>
      <c r="AM8" s="11"/>
      <c r="AN8" s="11" t="s">
        <v>498</v>
      </c>
      <c r="AO8" s="11"/>
      <c r="AP8" s="11"/>
      <c r="AQ8" s="11"/>
      <c r="AR8" s="11"/>
      <c r="AS8" s="11"/>
      <c r="AT8" s="11"/>
      <c r="AU8" s="11" t="s">
        <v>498</v>
      </c>
      <c r="AV8" s="11" t="s">
        <v>498</v>
      </c>
      <c r="AW8" s="11" t="s">
        <v>498</v>
      </c>
      <c r="AX8" s="11"/>
      <c r="AY8" s="11"/>
      <c r="AZ8" s="11"/>
      <c r="BA8" s="11"/>
      <c r="BB8" s="11"/>
      <c r="BC8" s="11"/>
      <c r="BD8" s="11"/>
      <c r="BE8" s="11"/>
      <c r="BF8" s="11"/>
      <c r="BG8" s="11"/>
      <c r="BH8" s="11" t="s">
        <v>325</v>
      </c>
      <c r="BI8" s="11" t="s">
        <v>76</v>
      </c>
      <c r="BJ8" s="11" t="s">
        <v>506</v>
      </c>
    </row>
    <row r="9" spans="1:62" x14ac:dyDescent="0.45">
      <c r="A9" s="9" t="s">
        <v>90</v>
      </c>
      <c r="B9" t="s">
        <v>103</v>
      </c>
      <c r="C9">
        <v>7</v>
      </c>
      <c r="D9" s="11"/>
      <c r="E9" s="11"/>
      <c r="F9" s="11"/>
      <c r="G9" s="11"/>
      <c r="H9" s="11" t="s">
        <v>498</v>
      </c>
      <c r="I9" s="11"/>
      <c r="J9" s="11"/>
      <c r="K9" s="11"/>
      <c r="L9" s="11"/>
      <c r="M9" s="11"/>
      <c r="N9" s="11"/>
      <c r="O9" s="11"/>
      <c r="P9" s="11" t="s">
        <v>498</v>
      </c>
      <c r="Q9" s="11" t="s">
        <v>498</v>
      </c>
      <c r="R9" s="11"/>
      <c r="S9" s="11"/>
      <c r="T9" s="11"/>
      <c r="U9" s="11"/>
      <c r="V9" s="11"/>
      <c r="W9" s="11"/>
      <c r="X9" s="11"/>
      <c r="Y9" s="11" t="s">
        <v>498</v>
      </c>
      <c r="Z9" s="11" t="s">
        <v>498</v>
      </c>
      <c r="AA9" s="11"/>
      <c r="AB9" s="11" t="s">
        <v>498</v>
      </c>
      <c r="AC9" s="11"/>
      <c r="AD9" s="11"/>
      <c r="AE9" s="11"/>
      <c r="AF9" s="11"/>
      <c r="AG9" s="11"/>
      <c r="AH9" s="11"/>
      <c r="AI9" s="11"/>
      <c r="AJ9" s="11" t="s">
        <v>498</v>
      </c>
      <c r="AK9" s="11" t="s">
        <v>498</v>
      </c>
      <c r="AL9" s="11"/>
      <c r="AM9" s="11"/>
      <c r="AN9" s="11"/>
      <c r="AO9" s="11" t="s">
        <v>498</v>
      </c>
      <c r="AP9" s="11"/>
      <c r="AQ9" s="11"/>
      <c r="AR9" s="11"/>
      <c r="AS9" s="11"/>
      <c r="AT9" s="11"/>
      <c r="AU9" s="11"/>
      <c r="AV9" s="11" t="s">
        <v>498</v>
      </c>
      <c r="AW9" s="11" t="s">
        <v>498</v>
      </c>
      <c r="AX9" s="11" t="s">
        <v>498</v>
      </c>
      <c r="AY9" s="11" t="s">
        <v>498</v>
      </c>
      <c r="AZ9" s="11" t="s">
        <v>498</v>
      </c>
      <c r="BA9" s="11"/>
      <c r="BB9" s="11"/>
      <c r="BC9" s="11"/>
      <c r="BD9" s="11"/>
      <c r="BE9" s="11"/>
      <c r="BF9" s="11"/>
      <c r="BG9" s="11"/>
      <c r="BH9" s="11" t="s">
        <v>223</v>
      </c>
      <c r="BI9" s="11" t="s">
        <v>76</v>
      </c>
      <c r="BJ9" s="11"/>
    </row>
    <row r="10" spans="1:62" x14ac:dyDescent="0.45">
      <c r="A10" s="9" t="s">
        <v>90</v>
      </c>
      <c r="B10" t="s">
        <v>104</v>
      </c>
      <c r="C10">
        <v>8</v>
      </c>
      <c r="D10" s="11"/>
      <c r="E10" s="11"/>
      <c r="F10" s="11"/>
      <c r="G10" s="11"/>
      <c r="H10" s="11" t="s">
        <v>498</v>
      </c>
      <c r="I10" s="11"/>
      <c r="J10" s="11"/>
      <c r="K10" s="11"/>
      <c r="L10" s="11"/>
      <c r="M10" s="11"/>
      <c r="N10" s="11"/>
      <c r="O10" s="11"/>
      <c r="P10" s="11" t="s">
        <v>498</v>
      </c>
      <c r="Q10" s="11" t="s">
        <v>498</v>
      </c>
      <c r="R10" s="11"/>
      <c r="S10" s="11"/>
      <c r="T10" s="11"/>
      <c r="U10" s="11"/>
      <c r="V10" s="11"/>
      <c r="W10" s="11"/>
      <c r="X10" s="11"/>
      <c r="Y10" s="11" t="s">
        <v>498</v>
      </c>
      <c r="Z10" s="11" t="s">
        <v>498</v>
      </c>
      <c r="AA10" s="11"/>
      <c r="AB10" s="11" t="s">
        <v>498</v>
      </c>
      <c r="AC10" s="11"/>
      <c r="AD10" s="11"/>
      <c r="AE10" s="11" t="s">
        <v>335</v>
      </c>
      <c r="AF10" s="11"/>
      <c r="AG10" s="11"/>
      <c r="AH10" s="11"/>
      <c r="AI10" s="11"/>
      <c r="AJ10" s="11" t="s">
        <v>498</v>
      </c>
      <c r="AK10" s="11" t="s">
        <v>498</v>
      </c>
      <c r="AL10" s="11"/>
      <c r="AM10" s="11"/>
      <c r="AN10" s="11"/>
      <c r="AO10" s="11" t="s">
        <v>498</v>
      </c>
      <c r="AP10" s="11"/>
      <c r="AQ10" s="11"/>
      <c r="AR10" s="11"/>
      <c r="AS10" s="11"/>
      <c r="AT10" s="11"/>
      <c r="AU10" s="11"/>
      <c r="AV10" s="11" t="s">
        <v>498</v>
      </c>
      <c r="AW10" s="11" t="s">
        <v>498</v>
      </c>
      <c r="AX10" s="11" t="s">
        <v>498</v>
      </c>
      <c r="AY10" s="11" t="s">
        <v>498</v>
      </c>
      <c r="AZ10" s="11" t="s">
        <v>498</v>
      </c>
      <c r="BA10" s="11"/>
      <c r="BB10" s="11"/>
      <c r="BC10" s="11"/>
      <c r="BD10" s="11"/>
      <c r="BE10" s="11"/>
      <c r="BF10" s="11"/>
      <c r="BG10" s="11"/>
      <c r="BH10" s="11" t="s">
        <v>108</v>
      </c>
      <c r="BI10" s="11" t="s">
        <v>107</v>
      </c>
      <c r="BJ10" s="11"/>
    </row>
    <row r="11" spans="1:62" x14ac:dyDescent="0.45">
      <c r="A11" s="9" t="s">
        <v>90</v>
      </c>
      <c r="B11" s="11" t="s">
        <v>336</v>
      </c>
      <c r="C11">
        <v>9</v>
      </c>
      <c r="M11" t="s">
        <v>337</v>
      </c>
      <c r="O11" t="s">
        <v>498</v>
      </c>
      <c r="P11" t="s">
        <v>498</v>
      </c>
      <c r="T11" t="s">
        <v>498</v>
      </c>
      <c r="Y11" t="s">
        <v>498</v>
      </c>
      <c r="Z11" t="s">
        <v>498</v>
      </c>
      <c r="AJ11" t="s">
        <v>498</v>
      </c>
      <c r="AK11" t="s">
        <v>498</v>
      </c>
      <c r="AO11" t="s">
        <v>498</v>
      </c>
      <c r="AS11" t="s">
        <v>498</v>
      </c>
      <c r="AT11" t="s">
        <v>498</v>
      </c>
      <c r="AU11" t="s">
        <v>498</v>
      </c>
      <c r="AV11" t="s">
        <v>498</v>
      </c>
      <c r="AW11" t="s">
        <v>498</v>
      </c>
      <c r="AX11" t="s">
        <v>498</v>
      </c>
      <c r="AY11" t="s">
        <v>498</v>
      </c>
      <c r="AZ11" t="s">
        <v>498</v>
      </c>
      <c r="BA11" t="s">
        <v>498</v>
      </c>
      <c r="BB11" t="s">
        <v>498</v>
      </c>
      <c r="BC11" t="s">
        <v>498</v>
      </c>
      <c r="BD11" t="s">
        <v>498</v>
      </c>
      <c r="BE11" t="s">
        <v>498</v>
      </c>
      <c r="BF11" t="s">
        <v>498</v>
      </c>
      <c r="BH11" t="s">
        <v>108</v>
      </c>
      <c r="BI11" s="11"/>
      <c r="BJ11" s="8"/>
    </row>
    <row r="12" spans="1:62" s="20" customFormat="1" x14ac:dyDescent="0.45">
      <c r="A12" s="19" t="s">
        <v>296</v>
      </c>
      <c r="B12" s="20" t="s">
        <v>121</v>
      </c>
      <c r="C12" s="20">
        <v>10</v>
      </c>
      <c r="E12" s="20" t="s">
        <v>498</v>
      </c>
      <c r="F12" s="20" t="s">
        <v>498</v>
      </c>
      <c r="G12" s="20" t="s">
        <v>498</v>
      </c>
      <c r="H12" s="20" t="s">
        <v>498</v>
      </c>
      <c r="I12" s="20" t="s">
        <v>498</v>
      </c>
      <c r="J12" s="20" t="s">
        <v>498</v>
      </c>
      <c r="N12" s="20" t="s">
        <v>498</v>
      </c>
      <c r="R12" s="20" t="s">
        <v>498</v>
      </c>
      <c r="AF12" s="20" t="s">
        <v>498</v>
      </c>
      <c r="AU12" s="20" t="s">
        <v>498</v>
      </c>
      <c r="BH12" s="20" t="s">
        <v>507</v>
      </c>
      <c r="BI12" s="20" t="s">
        <v>505</v>
      </c>
    </row>
    <row r="13" spans="1:62" x14ac:dyDescent="0.45">
      <c r="A13" s="9" t="s">
        <v>296</v>
      </c>
      <c r="B13" t="s">
        <v>122</v>
      </c>
      <c r="C13">
        <v>11</v>
      </c>
      <c r="E13" t="s">
        <v>498</v>
      </c>
      <c r="F13" t="s">
        <v>498</v>
      </c>
      <c r="G13" t="s">
        <v>498</v>
      </c>
      <c r="H13" t="s">
        <v>498</v>
      </c>
      <c r="I13" t="s">
        <v>498</v>
      </c>
      <c r="N13" t="s">
        <v>498</v>
      </c>
      <c r="P13" t="s">
        <v>498</v>
      </c>
      <c r="R13" t="s">
        <v>498</v>
      </c>
      <c r="S13" t="s">
        <v>498</v>
      </c>
      <c r="W13" t="s">
        <v>498</v>
      </c>
      <c r="AF13" t="s">
        <v>498</v>
      </c>
      <c r="AU13" t="s">
        <v>498</v>
      </c>
      <c r="AV13" t="s">
        <v>498</v>
      </c>
      <c r="BH13" t="s">
        <v>508</v>
      </c>
      <c r="BI13" t="s">
        <v>505</v>
      </c>
    </row>
    <row r="14" spans="1:62" x14ac:dyDescent="0.45">
      <c r="A14" s="9" t="s">
        <v>296</v>
      </c>
      <c r="B14" t="s">
        <v>123</v>
      </c>
      <c r="C14">
        <v>12</v>
      </c>
      <c r="E14" t="s">
        <v>498</v>
      </c>
      <c r="G14" t="s">
        <v>498</v>
      </c>
      <c r="J14" t="s">
        <v>498</v>
      </c>
      <c r="M14" t="s">
        <v>498</v>
      </c>
      <c r="N14" t="s">
        <v>498</v>
      </c>
      <c r="O14" t="s">
        <v>498</v>
      </c>
      <c r="Q14" t="s">
        <v>498</v>
      </c>
      <c r="R14" t="s">
        <v>498</v>
      </c>
      <c r="X14" t="s">
        <v>498</v>
      </c>
      <c r="AF14" t="s">
        <v>498</v>
      </c>
      <c r="AG14" t="s">
        <v>498</v>
      </c>
      <c r="AO14" t="s">
        <v>498</v>
      </c>
      <c r="AT14" t="s">
        <v>498</v>
      </c>
      <c r="BJ14" s="8" t="s">
        <v>144</v>
      </c>
    </row>
    <row r="15" spans="1:62" s="20" customFormat="1" x14ac:dyDescent="0.45">
      <c r="A15" s="21" t="s">
        <v>297</v>
      </c>
      <c r="B15" s="20" t="s">
        <v>137</v>
      </c>
      <c r="C15" s="20">
        <v>13</v>
      </c>
      <c r="I15" s="20" t="s">
        <v>498</v>
      </c>
      <c r="N15" s="20" t="s">
        <v>498</v>
      </c>
      <c r="O15" s="20" t="s">
        <v>498</v>
      </c>
      <c r="P15" s="20" t="s">
        <v>498</v>
      </c>
      <c r="Q15" s="20" t="s">
        <v>498</v>
      </c>
      <c r="AI15" s="20" t="s">
        <v>498</v>
      </c>
      <c r="AJ15" s="20" t="s">
        <v>498</v>
      </c>
      <c r="AV15" s="20" t="s">
        <v>498</v>
      </c>
      <c r="AW15" s="20" t="s">
        <v>498</v>
      </c>
      <c r="AX15" s="20" t="s">
        <v>498</v>
      </c>
      <c r="AY15" s="20" t="s">
        <v>498</v>
      </c>
      <c r="AZ15" s="20" t="s">
        <v>498</v>
      </c>
      <c r="BD15" s="20" t="s">
        <v>498</v>
      </c>
      <c r="BE15" s="20" t="s">
        <v>498</v>
      </c>
      <c r="BH15" s="20" t="s">
        <v>509</v>
      </c>
      <c r="BI15" s="20" t="s">
        <v>76</v>
      </c>
    </row>
    <row r="16" spans="1:62" x14ac:dyDescent="0.45">
      <c r="A16" s="9" t="s">
        <v>297</v>
      </c>
      <c r="B16" t="s">
        <v>510</v>
      </c>
      <c r="C16">
        <v>14</v>
      </c>
    </row>
    <row r="17" spans="1:62" x14ac:dyDescent="0.45">
      <c r="A17" s="9" t="s">
        <v>297</v>
      </c>
      <c r="B17" t="s">
        <v>139</v>
      </c>
      <c r="C17">
        <v>15</v>
      </c>
    </row>
    <row r="18" spans="1:62" x14ac:dyDescent="0.45">
      <c r="A18" s="9" t="s">
        <v>297</v>
      </c>
      <c r="B18" t="s">
        <v>140</v>
      </c>
      <c r="C18">
        <v>16</v>
      </c>
    </row>
    <row r="19" spans="1:62" x14ac:dyDescent="0.45">
      <c r="A19" s="9" t="s">
        <v>297</v>
      </c>
      <c r="B19" t="s">
        <v>141</v>
      </c>
      <c r="C19">
        <v>17</v>
      </c>
      <c r="F19" t="s">
        <v>498</v>
      </c>
      <c r="G19" t="s">
        <v>498</v>
      </c>
      <c r="N19" t="s">
        <v>498</v>
      </c>
      <c r="Q19" t="s">
        <v>498</v>
      </c>
      <c r="R19" t="s">
        <v>498</v>
      </c>
      <c r="S19" t="s">
        <v>498</v>
      </c>
      <c r="AH19" t="s">
        <v>498</v>
      </c>
      <c r="AQ19" t="s">
        <v>498</v>
      </c>
      <c r="AX19" t="s">
        <v>498</v>
      </c>
      <c r="AY19" t="s">
        <v>498</v>
      </c>
      <c r="BH19">
        <v>80000</v>
      </c>
      <c r="BI19" t="s">
        <v>505</v>
      </c>
    </row>
    <row r="20" spans="1:62" x14ac:dyDescent="0.45">
      <c r="A20" s="9" t="s">
        <v>297</v>
      </c>
      <c r="B20" t="s">
        <v>142</v>
      </c>
      <c r="C20">
        <v>18</v>
      </c>
      <c r="F20" t="s">
        <v>498</v>
      </c>
      <c r="G20" t="s">
        <v>498</v>
      </c>
      <c r="N20" t="s">
        <v>498</v>
      </c>
      <c r="Q20" t="s">
        <v>498</v>
      </c>
      <c r="R20" t="s">
        <v>498</v>
      </c>
      <c r="S20" t="s">
        <v>498</v>
      </c>
      <c r="X20" t="s">
        <v>498</v>
      </c>
      <c r="AG20" t="s">
        <v>498</v>
      </c>
      <c r="AQ20" t="s">
        <v>498</v>
      </c>
      <c r="BJ20" s="8" t="s">
        <v>159</v>
      </c>
    </row>
    <row r="21" spans="1:62" s="20" customFormat="1" x14ac:dyDescent="0.45">
      <c r="A21" s="19" t="s">
        <v>148</v>
      </c>
      <c r="B21" s="20" t="s">
        <v>155</v>
      </c>
      <c r="C21" s="20">
        <v>19</v>
      </c>
      <c r="E21" s="20" t="s">
        <v>498</v>
      </c>
      <c r="F21" s="20" t="s">
        <v>498</v>
      </c>
      <c r="G21" s="20" t="s">
        <v>498</v>
      </c>
      <c r="H21" s="20" t="s">
        <v>498</v>
      </c>
      <c r="I21" s="20" t="s">
        <v>498</v>
      </c>
      <c r="M21" s="20" t="s">
        <v>498</v>
      </c>
      <c r="N21" s="20" t="s">
        <v>498</v>
      </c>
      <c r="P21" s="20" t="s">
        <v>498</v>
      </c>
      <c r="Q21" s="20" t="s">
        <v>498</v>
      </c>
      <c r="W21" s="20" t="s">
        <v>498</v>
      </c>
      <c r="Y21" s="20" t="s">
        <v>498</v>
      </c>
      <c r="Z21" s="20" t="s">
        <v>498</v>
      </c>
      <c r="AJ21" s="20" t="s">
        <v>498</v>
      </c>
      <c r="AL21" s="20" t="s">
        <v>498</v>
      </c>
      <c r="AN21" s="20" t="s">
        <v>498</v>
      </c>
      <c r="AQ21" s="20" t="s">
        <v>498</v>
      </c>
      <c r="AS21" s="20" t="s">
        <v>498</v>
      </c>
      <c r="AT21" s="20" t="s">
        <v>498</v>
      </c>
      <c r="AU21" s="20" t="s">
        <v>498</v>
      </c>
      <c r="AV21" s="20" t="s">
        <v>498</v>
      </c>
      <c r="AW21" s="20" t="s">
        <v>498</v>
      </c>
      <c r="AX21" s="20" t="s">
        <v>498</v>
      </c>
      <c r="AY21" s="20" t="s">
        <v>498</v>
      </c>
      <c r="AZ21" s="20" t="s">
        <v>498</v>
      </c>
      <c r="BA21" s="20" t="s">
        <v>498</v>
      </c>
      <c r="BB21" s="20" t="s">
        <v>498</v>
      </c>
      <c r="BC21" s="20" t="s">
        <v>498</v>
      </c>
      <c r="BD21" s="20" t="s">
        <v>498</v>
      </c>
      <c r="BE21" s="20" t="s">
        <v>498</v>
      </c>
      <c r="BF21" s="20" t="s">
        <v>498</v>
      </c>
      <c r="BG21" s="20" t="s">
        <v>498</v>
      </c>
      <c r="BH21" s="20" t="s">
        <v>158</v>
      </c>
      <c r="BI21" s="20" t="s">
        <v>76</v>
      </c>
      <c r="BJ21" s="20" t="s">
        <v>176</v>
      </c>
    </row>
    <row r="22" spans="1:62" s="20" customFormat="1" x14ac:dyDescent="0.45">
      <c r="A22" s="19" t="s">
        <v>298</v>
      </c>
      <c r="B22" s="20" t="s">
        <v>169</v>
      </c>
      <c r="C22" s="20">
        <v>20</v>
      </c>
      <c r="D22" s="20" t="s">
        <v>498</v>
      </c>
      <c r="E22" s="20" t="s">
        <v>498</v>
      </c>
      <c r="F22" s="20" t="s">
        <v>498</v>
      </c>
      <c r="G22" s="20" t="s">
        <v>498</v>
      </c>
      <c r="N22" s="20" t="s">
        <v>498</v>
      </c>
      <c r="Q22" s="20" t="s">
        <v>498</v>
      </c>
      <c r="W22" s="20" t="s">
        <v>498</v>
      </c>
      <c r="X22" s="20" t="s">
        <v>498</v>
      </c>
      <c r="AQ22" s="20" t="s">
        <v>498</v>
      </c>
      <c r="AW22" s="20" t="s">
        <v>498</v>
      </c>
      <c r="AX22" s="20" t="s">
        <v>498</v>
      </c>
      <c r="AY22" s="20" t="s">
        <v>498</v>
      </c>
      <c r="AZ22" s="20" t="s">
        <v>498</v>
      </c>
      <c r="BH22" s="20">
        <v>5000</v>
      </c>
      <c r="BI22" s="20" t="s">
        <v>76</v>
      </c>
      <c r="BJ22" s="20" t="s">
        <v>178</v>
      </c>
    </row>
    <row r="23" spans="1:62" x14ac:dyDescent="0.45">
      <c r="A23" s="9" t="s">
        <v>298</v>
      </c>
      <c r="B23" t="s">
        <v>170</v>
      </c>
      <c r="C23">
        <v>21</v>
      </c>
      <c r="D23" t="s">
        <v>498</v>
      </c>
      <c r="E23" t="s">
        <v>498</v>
      </c>
      <c r="F23" t="s">
        <v>498</v>
      </c>
      <c r="G23" t="s">
        <v>498</v>
      </c>
      <c r="N23" t="s">
        <v>498</v>
      </c>
      <c r="AI23" t="s">
        <v>498</v>
      </c>
      <c r="AJ23" t="s">
        <v>498</v>
      </c>
      <c r="AQ23" t="s">
        <v>498</v>
      </c>
      <c r="AW23" t="s">
        <v>498</v>
      </c>
      <c r="AX23" t="s">
        <v>498</v>
      </c>
      <c r="AY23" t="s">
        <v>498</v>
      </c>
      <c r="AZ23" t="s">
        <v>498</v>
      </c>
      <c r="BH23" t="s">
        <v>511</v>
      </c>
      <c r="BI23" t="s">
        <v>76</v>
      </c>
    </row>
    <row r="24" spans="1:62" x14ac:dyDescent="0.45">
      <c r="A24" s="9" t="s">
        <v>298</v>
      </c>
      <c r="B24" t="s">
        <v>171</v>
      </c>
      <c r="C24">
        <v>22</v>
      </c>
      <c r="D24" t="s">
        <v>498</v>
      </c>
      <c r="E24" t="s">
        <v>498</v>
      </c>
      <c r="F24" t="s">
        <v>498</v>
      </c>
      <c r="G24" t="s">
        <v>498</v>
      </c>
      <c r="I24" t="s">
        <v>498</v>
      </c>
      <c r="N24" t="s">
        <v>498</v>
      </c>
      <c r="W24" t="s">
        <v>498</v>
      </c>
      <c r="Y24" t="s">
        <v>498</v>
      </c>
      <c r="AJ24" t="s">
        <v>498</v>
      </c>
      <c r="AK24" t="s">
        <v>498</v>
      </c>
      <c r="AN24" t="s">
        <v>498</v>
      </c>
      <c r="AQ24" t="s">
        <v>498</v>
      </c>
      <c r="AV24" t="s">
        <v>498</v>
      </c>
      <c r="AW24" t="s">
        <v>498</v>
      </c>
      <c r="AX24" t="s">
        <v>498</v>
      </c>
      <c r="AY24" t="s">
        <v>498</v>
      </c>
      <c r="AZ24" t="s">
        <v>498</v>
      </c>
      <c r="BA24" t="s">
        <v>498</v>
      </c>
      <c r="BB24" t="s">
        <v>498</v>
      </c>
      <c r="BC24" t="s">
        <v>498</v>
      </c>
      <c r="BD24" t="s">
        <v>498</v>
      </c>
      <c r="BE24" t="s">
        <v>498</v>
      </c>
      <c r="BF24" t="s">
        <v>498</v>
      </c>
      <c r="BH24" t="s">
        <v>326</v>
      </c>
      <c r="BI24" t="s">
        <v>76</v>
      </c>
    </row>
    <row r="25" spans="1:62" x14ac:dyDescent="0.45">
      <c r="A25" s="9" t="s">
        <v>298</v>
      </c>
      <c r="B25" t="s">
        <v>172</v>
      </c>
      <c r="C25">
        <v>23</v>
      </c>
      <c r="D25" t="s">
        <v>498</v>
      </c>
      <c r="E25" t="s">
        <v>498</v>
      </c>
      <c r="F25" t="s">
        <v>498</v>
      </c>
      <c r="G25" t="s">
        <v>498</v>
      </c>
      <c r="I25" t="s">
        <v>498</v>
      </c>
      <c r="N25" t="s">
        <v>498</v>
      </c>
      <c r="W25" t="s">
        <v>498</v>
      </c>
      <c r="Y25" t="s">
        <v>498</v>
      </c>
      <c r="AJ25" t="s">
        <v>498</v>
      </c>
      <c r="AV25" t="s">
        <v>498</v>
      </c>
      <c r="AW25" t="s">
        <v>498</v>
      </c>
      <c r="AX25" t="s">
        <v>498</v>
      </c>
      <c r="AY25" t="s">
        <v>498</v>
      </c>
      <c r="AZ25" t="s">
        <v>498</v>
      </c>
      <c r="BH25" t="s">
        <v>327</v>
      </c>
      <c r="BI25" t="s">
        <v>76</v>
      </c>
    </row>
    <row r="26" spans="1:62" x14ac:dyDescent="0.45">
      <c r="A26" s="9" t="s">
        <v>298</v>
      </c>
      <c r="B26" t="s">
        <v>173</v>
      </c>
      <c r="C26">
        <v>24</v>
      </c>
      <c r="D26" t="s">
        <v>498</v>
      </c>
      <c r="E26" t="s">
        <v>498</v>
      </c>
      <c r="N26" t="s">
        <v>498</v>
      </c>
      <c r="W26" t="s">
        <v>498</v>
      </c>
      <c r="Y26" t="s">
        <v>498</v>
      </c>
      <c r="AJ26" t="s">
        <v>498</v>
      </c>
      <c r="AQ26" t="s">
        <v>498</v>
      </c>
      <c r="AV26" t="s">
        <v>498</v>
      </c>
      <c r="AW26" t="s">
        <v>498</v>
      </c>
      <c r="AX26" t="s">
        <v>498</v>
      </c>
      <c r="AY26" t="s">
        <v>498</v>
      </c>
      <c r="AZ26" t="s">
        <v>498</v>
      </c>
      <c r="BH26" t="s">
        <v>512</v>
      </c>
      <c r="BI26" t="s">
        <v>76</v>
      </c>
    </row>
    <row r="27" spans="1:62" x14ac:dyDescent="0.45">
      <c r="A27" s="9" t="s">
        <v>298</v>
      </c>
      <c r="B27" t="s">
        <v>174</v>
      </c>
      <c r="C27">
        <v>25</v>
      </c>
      <c r="D27" t="s">
        <v>498</v>
      </c>
      <c r="E27" t="s">
        <v>498</v>
      </c>
      <c r="N27" t="s">
        <v>498</v>
      </c>
      <c r="W27" t="s">
        <v>498</v>
      </c>
      <c r="Y27" t="s">
        <v>498</v>
      </c>
      <c r="AJ27" t="s">
        <v>498</v>
      </c>
      <c r="AQ27" t="s">
        <v>498</v>
      </c>
      <c r="AW27" t="s">
        <v>498</v>
      </c>
      <c r="AX27" t="s">
        <v>498</v>
      </c>
      <c r="AY27" t="s">
        <v>498</v>
      </c>
      <c r="BH27">
        <v>45000</v>
      </c>
      <c r="BI27" t="s">
        <v>76</v>
      </c>
      <c r="BJ27" s="8"/>
    </row>
    <row r="28" spans="1:62" s="20" customFormat="1" x14ac:dyDescent="0.45">
      <c r="A28" s="19" t="s">
        <v>299</v>
      </c>
      <c r="B28" s="20" t="s">
        <v>206</v>
      </c>
      <c r="C28" s="20">
        <v>27</v>
      </c>
      <c r="D28" s="20" t="s">
        <v>498</v>
      </c>
      <c r="F28" s="20" t="s">
        <v>498</v>
      </c>
      <c r="H28" s="20" t="s">
        <v>498</v>
      </c>
      <c r="N28" s="20" t="s">
        <v>498</v>
      </c>
      <c r="P28" s="20" t="s">
        <v>498</v>
      </c>
      <c r="AR28" s="20" t="s">
        <v>513</v>
      </c>
      <c r="AX28" s="20" t="s">
        <v>498</v>
      </c>
      <c r="AY28" s="20" t="s">
        <v>498</v>
      </c>
      <c r="BH28" s="20" t="s">
        <v>208</v>
      </c>
      <c r="BI28" s="20" t="s">
        <v>505</v>
      </c>
    </row>
    <row r="29" spans="1:62" s="20" customFormat="1" x14ac:dyDescent="0.45">
      <c r="A29" s="19" t="s">
        <v>303</v>
      </c>
      <c r="B29" s="20" t="s">
        <v>244</v>
      </c>
      <c r="C29" s="20">
        <v>28</v>
      </c>
      <c r="J29" s="20" t="s">
        <v>498</v>
      </c>
      <c r="T29" s="20" t="s">
        <v>498</v>
      </c>
      <c r="AF29" s="20" t="s">
        <v>498</v>
      </c>
      <c r="AH29" s="20" t="s">
        <v>498</v>
      </c>
      <c r="AJ29" s="20" t="s">
        <v>498</v>
      </c>
      <c r="AN29" s="20" t="s">
        <v>498</v>
      </c>
      <c r="AO29" s="20" t="s">
        <v>498</v>
      </c>
      <c r="AT29" s="20" t="s">
        <v>498</v>
      </c>
      <c r="AU29" s="20" t="s">
        <v>498</v>
      </c>
      <c r="AV29" s="20" t="s">
        <v>498</v>
      </c>
      <c r="BH29" s="20">
        <v>300</v>
      </c>
      <c r="BI29" s="20" t="s">
        <v>505</v>
      </c>
    </row>
    <row r="30" spans="1:62" s="20" customFormat="1" x14ac:dyDescent="0.45">
      <c r="A30" s="19" t="s">
        <v>304</v>
      </c>
      <c r="B30" s="20" t="s">
        <v>256</v>
      </c>
      <c r="C30" s="20">
        <v>29</v>
      </c>
      <c r="H30" s="20" t="s">
        <v>498</v>
      </c>
      <c r="J30" s="20" t="s">
        <v>498</v>
      </c>
      <c r="N30" s="20" t="s">
        <v>498</v>
      </c>
      <c r="O30" s="20" t="s">
        <v>498</v>
      </c>
      <c r="P30" s="20" t="s">
        <v>498</v>
      </c>
      <c r="Q30" s="20" t="s">
        <v>498</v>
      </c>
      <c r="R30" s="20" t="s">
        <v>498</v>
      </c>
      <c r="S30" s="20" t="s">
        <v>498</v>
      </c>
      <c r="T30" s="20" t="s">
        <v>498</v>
      </c>
      <c r="U30" s="20" t="s">
        <v>498</v>
      </c>
      <c r="V30" s="20" t="s">
        <v>498</v>
      </c>
      <c r="W30" s="20" t="s">
        <v>498</v>
      </c>
      <c r="X30" s="20" t="s">
        <v>498</v>
      </c>
      <c r="Y30" s="20" t="s">
        <v>498</v>
      </c>
      <c r="Z30" s="20" t="s">
        <v>498</v>
      </c>
      <c r="AA30" s="20" t="s">
        <v>498</v>
      </c>
      <c r="AB30" s="20" t="s">
        <v>498</v>
      </c>
      <c r="AC30" s="20" t="s">
        <v>498</v>
      </c>
      <c r="AE30" s="20" t="s">
        <v>259</v>
      </c>
      <c r="AR30" s="20" t="s">
        <v>260</v>
      </c>
      <c r="AU30" s="20" t="s">
        <v>498</v>
      </c>
      <c r="AV30" s="20" t="s">
        <v>498</v>
      </c>
      <c r="AW30" s="20" t="s">
        <v>498</v>
      </c>
      <c r="AX30" s="20" t="s">
        <v>498</v>
      </c>
      <c r="AY30" s="20" t="s">
        <v>498</v>
      </c>
      <c r="AZ30" s="20" t="s">
        <v>498</v>
      </c>
      <c r="BB30" s="20" t="s">
        <v>498</v>
      </c>
      <c r="BC30" s="20" t="s">
        <v>498</v>
      </c>
      <c r="BE30" s="20" t="s">
        <v>498</v>
      </c>
      <c r="BF30" s="20" t="s">
        <v>498</v>
      </c>
      <c r="BH30" s="20" t="s">
        <v>261</v>
      </c>
      <c r="BI30" s="20" t="s">
        <v>505</v>
      </c>
    </row>
    <row r="31" spans="1:62" x14ac:dyDescent="0.45">
      <c r="A31" s="9" t="s">
        <v>304</v>
      </c>
      <c r="B31" t="s">
        <v>257</v>
      </c>
      <c r="C31">
        <v>30</v>
      </c>
      <c r="D31" t="s">
        <v>498</v>
      </c>
      <c r="E31" t="s">
        <v>498</v>
      </c>
      <c r="F31" t="s">
        <v>498</v>
      </c>
      <c r="G31" t="s">
        <v>498</v>
      </c>
      <c r="I31" t="s">
        <v>498</v>
      </c>
      <c r="N31" t="s">
        <v>498</v>
      </c>
      <c r="O31" t="s">
        <v>498</v>
      </c>
      <c r="P31" t="s">
        <v>498</v>
      </c>
      <c r="Q31" t="s">
        <v>498</v>
      </c>
      <c r="R31" t="s">
        <v>498</v>
      </c>
      <c r="S31" t="s">
        <v>498</v>
      </c>
      <c r="T31" t="s">
        <v>498</v>
      </c>
      <c r="U31" t="s">
        <v>498</v>
      </c>
      <c r="V31" t="s">
        <v>498</v>
      </c>
      <c r="W31" t="s">
        <v>498</v>
      </c>
      <c r="X31" t="s">
        <v>498</v>
      </c>
      <c r="Y31" t="s">
        <v>498</v>
      </c>
      <c r="Z31" t="s">
        <v>498</v>
      </c>
      <c r="AA31" t="s">
        <v>498</v>
      </c>
      <c r="AB31" t="s">
        <v>498</v>
      </c>
      <c r="AC31" t="s">
        <v>498</v>
      </c>
      <c r="AR31" t="s">
        <v>262</v>
      </c>
      <c r="AU31" t="s">
        <v>498</v>
      </c>
      <c r="AV31" t="s">
        <v>498</v>
      </c>
      <c r="AW31" t="s">
        <v>498</v>
      </c>
      <c r="AX31" t="s">
        <v>498</v>
      </c>
      <c r="AY31" t="s">
        <v>498</v>
      </c>
      <c r="AZ31" t="s">
        <v>498</v>
      </c>
      <c r="BB31" t="s">
        <v>498</v>
      </c>
      <c r="BC31" t="s">
        <v>498</v>
      </c>
      <c r="BD31" t="s">
        <v>498</v>
      </c>
      <c r="BE31" t="s">
        <v>498</v>
      </c>
      <c r="BF31" t="s">
        <v>498</v>
      </c>
      <c r="BH31" t="s">
        <v>263</v>
      </c>
      <c r="BI31" t="s">
        <v>505</v>
      </c>
    </row>
    <row r="32" spans="1:62" x14ac:dyDescent="0.45">
      <c r="A32" s="9" t="s">
        <v>304</v>
      </c>
      <c r="B32" t="s">
        <v>258</v>
      </c>
      <c r="C32">
        <v>31</v>
      </c>
      <c r="BJ32" s="8"/>
    </row>
    <row r="33" spans="1:62" s="20" customFormat="1" x14ac:dyDescent="0.45">
      <c r="A33" s="20" t="s">
        <v>305</v>
      </c>
      <c r="B33" s="20" t="s">
        <v>287</v>
      </c>
      <c r="C33" s="20">
        <v>32</v>
      </c>
      <c r="F33" s="20" t="s">
        <v>498</v>
      </c>
      <c r="G33" s="20" t="s">
        <v>498</v>
      </c>
      <c r="I33" s="20" t="s">
        <v>498</v>
      </c>
      <c r="N33" s="20" t="s">
        <v>498</v>
      </c>
      <c r="AF33" s="20" t="s">
        <v>498</v>
      </c>
      <c r="AG33" s="20" t="s">
        <v>498</v>
      </c>
      <c r="AH33" s="20" t="s">
        <v>498</v>
      </c>
      <c r="AI33" s="20" t="s">
        <v>498</v>
      </c>
      <c r="AJ33" s="20" t="s">
        <v>498</v>
      </c>
      <c r="AN33" s="20" t="s">
        <v>498</v>
      </c>
      <c r="AP33" s="20" t="s">
        <v>498</v>
      </c>
      <c r="AQ33" s="20" t="s">
        <v>498</v>
      </c>
      <c r="AV33" s="20" t="s">
        <v>498</v>
      </c>
      <c r="AW33" s="20" t="s">
        <v>498</v>
      </c>
      <c r="AX33" s="20" t="s">
        <v>498</v>
      </c>
      <c r="AY33" s="20" t="s">
        <v>498</v>
      </c>
      <c r="BB33" s="20" t="s">
        <v>498</v>
      </c>
      <c r="BC33" s="20" t="s">
        <v>498</v>
      </c>
      <c r="BD33" s="20" t="s">
        <v>498</v>
      </c>
      <c r="BH33" s="20" t="s">
        <v>291</v>
      </c>
      <c r="BI33" s="20" t="s">
        <v>505</v>
      </c>
    </row>
    <row r="34" spans="1:62" x14ac:dyDescent="0.45">
      <c r="A34" t="s">
        <v>305</v>
      </c>
      <c r="B34" t="s">
        <v>288</v>
      </c>
      <c r="C34">
        <v>33</v>
      </c>
    </row>
    <row r="35" spans="1:62" x14ac:dyDescent="0.45">
      <c r="A35" t="s">
        <v>305</v>
      </c>
      <c r="B35" t="s">
        <v>289</v>
      </c>
      <c r="C35">
        <v>34</v>
      </c>
    </row>
    <row r="36" spans="1:62" x14ac:dyDescent="0.45">
      <c r="A36" t="s">
        <v>305</v>
      </c>
      <c r="B36" t="s">
        <v>290</v>
      </c>
      <c r="C36">
        <v>35</v>
      </c>
      <c r="BJ36" s="8"/>
    </row>
    <row r="37" spans="1:62" s="20" customFormat="1" x14ac:dyDescent="0.45">
      <c r="A37" s="20" t="s">
        <v>265</v>
      </c>
      <c r="B37" s="20" t="s">
        <v>274</v>
      </c>
      <c r="C37" s="20">
        <v>36</v>
      </c>
      <c r="E37" s="20" t="s">
        <v>498</v>
      </c>
      <c r="G37" s="20" t="s">
        <v>498</v>
      </c>
      <c r="H37" s="20" t="s">
        <v>498</v>
      </c>
      <c r="N37" s="20" t="s">
        <v>498</v>
      </c>
      <c r="O37" s="20" t="s">
        <v>498</v>
      </c>
      <c r="R37" s="20" t="s">
        <v>498</v>
      </c>
      <c r="S37" s="20" t="s">
        <v>498</v>
      </c>
      <c r="X37" s="20" t="s">
        <v>498</v>
      </c>
      <c r="Y37" s="20" t="s">
        <v>498</v>
      </c>
      <c r="AF37" s="20" t="s">
        <v>498</v>
      </c>
      <c r="AG37" s="20" t="s">
        <v>498</v>
      </c>
      <c r="AH37" s="20" t="s">
        <v>498</v>
      </c>
      <c r="AJ37" s="20" t="s">
        <v>498</v>
      </c>
      <c r="AK37" s="20" t="s">
        <v>498</v>
      </c>
      <c r="AL37" s="20" t="s">
        <v>498</v>
      </c>
      <c r="AM37" s="20" t="s">
        <v>498</v>
      </c>
      <c r="AN37" s="20" t="s">
        <v>498</v>
      </c>
      <c r="AO37" s="20" t="s">
        <v>498</v>
      </c>
      <c r="AP37" s="20" t="s">
        <v>498</v>
      </c>
      <c r="AQ37" s="20" t="s">
        <v>498</v>
      </c>
      <c r="AS37" s="20" t="s">
        <v>498</v>
      </c>
      <c r="AT37" s="20" t="s">
        <v>498</v>
      </c>
      <c r="AU37" s="20" t="s">
        <v>498</v>
      </c>
      <c r="AV37" s="20" t="s">
        <v>498</v>
      </c>
      <c r="AW37" s="20" t="s">
        <v>498</v>
      </c>
      <c r="BH37" s="20" t="s">
        <v>514</v>
      </c>
      <c r="BI37" s="20" t="s">
        <v>505</v>
      </c>
    </row>
    <row r="38" spans="1:62" x14ac:dyDescent="0.45">
      <c r="A38" t="s">
        <v>265</v>
      </c>
      <c r="B38" t="s">
        <v>300</v>
      </c>
      <c r="C38">
        <v>37</v>
      </c>
      <c r="E38" t="s">
        <v>498</v>
      </c>
      <c r="G38" t="s">
        <v>498</v>
      </c>
      <c r="H38" t="s">
        <v>498</v>
      </c>
      <c r="I38" t="s">
        <v>498</v>
      </c>
      <c r="N38" t="s">
        <v>498</v>
      </c>
      <c r="O38" t="s">
        <v>498</v>
      </c>
      <c r="R38" t="s">
        <v>498</v>
      </c>
      <c r="S38" t="s">
        <v>498</v>
      </c>
      <c r="X38" t="s">
        <v>498</v>
      </c>
      <c r="Y38" t="s">
        <v>498</v>
      </c>
      <c r="AF38" t="s">
        <v>498</v>
      </c>
      <c r="AG38" t="s">
        <v>498</v>
      </c>
      <c r="AH38" t="s">
        <v>498</v>
      </c>
      <c r="AI38" t="s">
        <v>498</v>
      </c>
      <c r="AM38" t="s">
        <v>498</v>
      </c>
      <c r="AO38" t="s">
        <v>498</v>
      </c>
      <c r="AP38" t="s">
        <v>498</v>
      </c>
      <c r="AQ38" t="s">
        <v>498</v>
      </c>
      <c r="AS38" t="s">
        <v>498</v>
      </c>
      <c r="AU38" t="s">
        <v>498</v>
      </c>
      <c r="AV38" t="s">
        <v>498</v>
      </c>
      <c r="AW38" t="s">
        <v>498</v>
      </c>
      <c r="BC38" t="s">
        <v>498</v>
      </c>
      <c r="BH38">
        <v>4500</v>
      </c>
      <c r="BI38" t="s">
        <v>107</v>
      </c>
    </row>
    <row r="39" spans="1:62" x14ac:dyDescent="0.45">
      <c r="A39" t="s">
        <v>265</v>
      </c>
      <c r="B39" t="s">
        <v>301</v>
      </c>
      <c r="C39">
        <v>38</v>
      </c>
      <c r="J39" t="s">
        <v>498</v>
      </c>
      <c r="Q39" t="s">
        <v>498</v>
      </c>
      <c r="T39" t="s">
        <v>498</v>
      </c>
      <c r="AG39" t="s">
        <v>498</v>
      </c>
      <c r="AH39" t="s">
        <v>498</v>
      </c>
      <c r="AJ39" t="s">
        <v>498</v>
      </c>
      <c r="AO39" t="s">
        <v>498</v>
      </c>
      <c r="AT39" t="s">
        <v>498</v>
      </c>
      <c r="AU39" t="s">
        <v>498</v>
      </c>
      <c r="AV39" t="s">
        <v>498</v>
      </c>
      <c r="AW39" t="s">
        <v>498</v>
      </c>
      <c r="BE39" t="s">
        <v>498</v>
      </c>
      <c r="BH39">
        <v>500</v>
      </c>
      <c r="BI39" t="s">
        <v>107</v>
      </c>
    </row>
    <row r="40" spans="1:62" x14ac:dyDescent="0.45">
      <c r="A40" t="s">
        <v>265</v>
      </c>
      <c r="B40" t="s">
        <v>302</v>
      </c>
      <c r="C40">
        <v>39</v>
      </c>
    </row>
    <row r="41" spans="1:62" x14ac:dyDescent="0.45">
      <c r="A41" t="s">
        <v>265</v>
      </c>
      <c r="B41" t="s">
        <v>276</v>
      </c>
      <c r="C41">
        <v>40</v>
      </c>
      <c r="F41" t="s">
        <v>498</v>
      </c>
      <c r="N41" t="s">
        <v>498</v>
      </c>
      <c r="R41" t="s">
        <v>498</v>
      </c>
      <c r="S41" t="s">
        <v>498</v>
      </c>
      <c r="AF41" t="s">
        <v>498</v>
      </c>
      <c r="AG41" t="s">
        <v>498</v>
      </c>
      <c r="AH41" t="s">
        <v>498</v>
      </c>
      <c r="AJ41" t="s">
        <v>498</v>
      </c>
      <c r="AL41" t="s">
        <v>498</v>
      </c>
      <c r="AU41" t="s">
        <v>498</v>
      </c>
      <c r="AV41" t="s">
        <v>498</v>
      </c>
      <c r="BH41">
        <v>500</v>
      </c>
      <c r="BI41" t="s">
        <v>505</v>
      </c>
    </row>
    <row r="42" spans="1:62" x14ac:dyDescent="0.45">
      <c r="A42" s="10" t="s">
        <v>312</v>
      </c>
      <c r="B42" t="s">
        <v>313</v>
      </c>
      <c r="C42">
        <v>41</v>
      </c>
      <c r="D42" t="s">
        <v>498</v>
      </c>
      <c r="E42" t="s">
        <v>498</v>
      </c>
      <c r="F42" t="s">
        <v>498</v>
      </c>
      <c r="G42" t="s">
        <v>498</v>
      </c>
      <c r="H42" t="s">
        <v>498</v>
      </c>
      <c r="N42" t="s">
        <v>498</v>
      </c>
      <c r="P42" t="s">
        <v>498</v>
      </c>
      <c r="W42" t="s">
        <v>498</v>
      </c>
      <c r="Z42" t="s">
        <v>498</v>
      </c>
      <c r="AG42" t="s">
        <v>498</v>
      </c>
      <c r="AJ42" t="s">
        <v>498</v>
      </c>
      <c r="AN42" t="s">
        <v>498</v>
      </c>
      <c r="AQ42" t="s">
        <v>498</v>
      </c>
      <c r="AU42" t="s">
        <v>498</v>
      </c>
      <c r="AV42" t="s">
        <v>498</v>
      </c>
      <c r="AW42" t="s">
        <v>498</v>
      </c>
      <c r="BH42" t="s">
        <v>515</v>
      </c>
      <c r="BI42" t="s">
        <v>76</v>
      </c>
    </row>
    <row r="43" spans="1:62" x14ac:dyDescent="0.45">
      <c r="A43" s="10" t="s">
        <v>312</v>
      </c>
      <c r="B43" t="s">
        <v>314</v>
      </c>
      <c r="C43">
        <v>42</v>
      </c>
    </row>
    <row r="44" spans="1:62" x14ac:dyDescent="0.45">
      <c r="A44" s="10" t="s">
        <v>312</v>
      </c>
      <c r="B44" t="s">
        <v>315</v>
      </c>
      <c r="C44">
        <v>43</v>
      </c>
    </row>
    <row r="45" spans="1:62" x14ac:dyDescent="0.45">
      <c r="A45" s="10" t="s">
        <v>312</v>
      </c>
      <c r="B45" t="s">
        <v>316</v>
      </c>
      <c r="C45">
        <v>44</v>
      </c>
    </row>
    <row r="46" spans="1:62" x14ac:dyDescent="0.45">
      <c r="A46" s="10" t="s">
        <v>312</v>
      </c>
      <c r="B46" t="s">
        <v>317</v>
      </c>
      <c r="C46">
        <v>45</v>
      </c>
    </row>
    <row r="47" spans="1:62" x14ac:dyDescent="0.45">
      <c r="A47" s="10" t="s">
        <v>312</v>
      </c>
      <c r="B47" t="s">
        <v>318</v>
      </c>
      <c r="C47">
        <v>46</v>
      </c>
    </row>
    <row r="48" spans="1:62" x14ac:dyDescent="0.45">
      <c r="A48" s="10" t="s">
        <v>312</v>
      </c>
      <c r="B48" t="s">
        <v>319</v>
      </c>
      <c r="C48">
        <v>47</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Primary Contact</vt:lpstr>
      <vt:lpstr>Resources Analysis Graphs</vt:lpstr>
      <vt:lpstr>Training May 30</vt:lpstr>
      <vt:lpstr>Training By Agency</vt:lpstr>
      <vt:lpstr>Funding Source </vt:lpstr>
      <vt:lpstr>Funding Allocations</vt:lpstr>
      <vt:lpstr>Funding Allocation by Source</vt: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Mendoza, Lucilla  (DSHS/BHA/CD)</dc:creator>
  <cp:lastModifiedBy>Williams, Martha L (HCA)</cp:lastModifiedBy>
  <cp:lastPrinted>2019-03-14T22:23:58Z</cp:lastPrinted>
  <dcterms:created xsi:type="dcterms:W3CDTF">2017-04-05T03:16:38Z</dcterms:created>
  <dcterms:modified xsi:type="dcterms:W3CDTF">2019-03-22T14:00:57Z</dcterms:modified>
</cp:coreProperties>
</file>